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00" windowHeight="8415" activeTab="0"/>
  </bookViews>
  <sheets>
    <sheet name="Бланк заказа" sheetId="1" r:id="rId1"/>
    <sheet name="лист1" sheetId="2" r:id="rId2"/>
  </sheets>
  <definedNames>
    <definedName name="_xlnm._FilterDatabase" localSheetId="1" hidden="1">'лист1'!$G$12:$H$49</definedName>
  </definedNames>
  <calcPr fullCalcOnLoad="1"/>
</workbook>
</file>

<file path=xl/sharedStrings.xml><?xml version="1.0" encoding="utf-8"?>
<sst xmlns="http://schemas.openxmlformats.org/spreadsheetml/2006/main" count="116" uniqueCount="82">
  <si>
    <t xml:space="preserve">Дата отгрузки: </t>
  </si>
  <si>
    <t xml:space="preserve">Дата прихода продукции: </t>
  </si>
  <si>
    <t xml:space="preserve">Адрес разгрузки: </t>
  </si>
  <si>
    <t>Код</t>
  </si>
  <si>
    <t>Наименование продукции</t>
  </si>
  <si>
    <t>Количество</t>
  </si>
  <si>
    <t>ПРОДУКЦИЯ  ОАО  "ЖИРОВОЙ КОМБИНАТ" г. САРАТОВ</t>
  </si>
  <si>
    <t>кор</t>
  </si>
  <si>
    <t>Грузополучатель:</t>
  </si>
  <si>
    <t>паллеты</t>
  </si>
  <si>
    <t>Погрузка на паллетах:  да / нет</t>
  </si>
  <si>
    <t>штук</t>
  </si>
  <si>
    <t xml:space="preserve"> Просим Вас в соответствии с договором/дистрибьюторским соглашением отгрузить следующую продукцию:</t>
  </si>
  <si>
    <t>Кол-во коробов на паллете при паллетной отгрузке</t>
  </si>
  <si>
    <t>▼</t>
  </si>
  <si>
    <t>Красным цветом указаны позиции, которые должны выпуститься</t>
  </si>
  <si>
    <t>Расчет паллет при миксовой отгрузке, количество паллет не должно превышать 32 шт.</t>
  </si>
  <si>
    <t>Кол-во штук</t>
  </si>
  <si>
    <t>Паллеты</t>
  </si>
  <si>
    <t>Вносить заказ в коробах</t>
  </si>
  <si>
    <t>Кг, брутто</t>
  </si>
  <si>
    <t>брутто, кг</t>
  </si>
  <si>
    <r>
      <t>Вес короба (</t>
    </r>
    <r>
      <rPr>
        <b/>
        <sz val="8"/>
        <rFont val="Arial Cyr"/>
        <family val="0"/>
      </rPr>
      <t>брутто</t>
    </r>
    <r>
      <rPr>
        <sz val="8"/>
        <rFont val="Arial Cyr"/>
        <family val="0"/>
      </rPr>
      <t>) кг.</t>
    </r>
  </si>
  <si>
    <t>Вес короба (нетто) кг</t>
  </si>
  <si>
    <t>Вес нетто, кг</t>
  </si>
  <si>
    <t>нетто, кг</t>
  </si>
  <si>
    <t xml:space="preserve">Наименование клиента, город: </t>
  </si>
  <si>
    <t xml:space="preserve">Заявка №              от </t>
  </si>
  <si>
    <t>Мыло СЖК</t>
  </si>
  <si>
    <t>мыло СЖК</t>
  </si>
  <si>
    <t xml:space="preserve">Мыло хозяйственное твердое, 65%, прямоугольное брусок, без упаковки 1/350г., короб 40 шт. 14 кг. </t>
  </si>
  <si>
    <t>Мыло хозяйственное твердое, 65%, прямоугольное брусок, без упаковки 1/170г., короб 51 шт. 8,67 кг</t>
  </si>
  <si>
    <t>Мыло хозяйственное твердое, 65%, прямоугольное брусок, без упаковки 1/200г., короб 44 шт. 8,8 кг</t>
  </si>
  <si>
    <t>Мыло хозяйственное твердое, 70%, прямоугольное брусок, без упаковки 1/200г., короб 44 шт. 8,8 кг</t>
  </si>
  <si>
    <t xml:space="preserve">Мыло хозяйственное твердое, 65%, фигурное брусок, без упаковки 1/220г., короб 40 шт. 8,8 кг. </t>
  </si>
  <si>
    <t>Мыло хозяйственное твердое, 65%, прямоугольное брусок, без упаковки 1/230г., короб 40 шт. 9,2 кг</t>
  </si>
  <si>
    <t>Мыло хозяйственное твердое, 65%, прямоугольное брусок, без упаковки 1/230г., короб 48 шт. 11,04 кг</t>
  </si>
  <si>
    <t>Мыло хозяйственное твердое, 65%, волна брусок, без упаковки 1/230г., короб 36 шт. 8,28 кг</t>
  </si>
  <si>
    <t>Мыло хозяйственное твердое, 65%, фигурное брусок, без упаковки 1/230г., короб 36 шт. 8,28 кг</t>
  </si>
  <si>
    <t>Мыло хозяйственное твердое, 65%, волна брусок, без упаковки 1/240г., короб 36 шт. 8,64 кг</t>
  </si>
  <si>
    <t>Мыло хозяйственное твердое, 65%, прямоугольное брусок, без упаковки 1/250г., короб 36 шт. 9 кг</t>
  </si>
  <si>
    <t>Мыло хозяйственное твердое, 70%, прямоугольное брусок, без упаковки 1/250г., короб 36 шт. 9 кг</t>
  </si>
  <si>
    <t>Мыло хозяйственное твердое, 65%, фигурное брусок, без упаковки 1/250г., короб 32 шт. 8 кг</t>
  </si>
  <si>
    <t xml:space="preserve">Мыло хозяйственное твердое, 65%, прямоугольное брусок, без упаковки 1/270г, короб 33 шт. 8,91 кг. </t>
  </si>
  <si>
    <t xml:space="preserve">Мыло хозяйственное твердое, 65%, фигурное брусок, без упаковки 1/270г, короб 33 шт. 8,91 кг. </t>
  </si>
  <si>
    <t>Мыло хозяйственное твердое, 65%, прямоугольное брусок, без упаковки 1/280г., короб 33 шт. 9,24 кг</t>
  </si>
  <si>
    <t>Мыло хозяйственное твердое, 65%, фигурное брусок, без упаковки 1/280г., короб 32 шт. 8,96 кг</t>
  </si>
  <si>
    <t>Мыло хозяйственное твердое, 65%, прямоугольное брусок, без упаковки 1/300г., короб 30 шт. 9 кг</t>
  </si>
  <si>
    <t>Мыло хозяйственное твердое, 70%, прямоугольное брусок, без упаковки 1/300г., короб 30 шт. 9 кг</t>
  </si>
  <si>
    <t>Мыло хозяйственное твердое, 65%, фигурное брусок, без упаковки 1/300г., короб 30 шт. 9 кг</t>
  </si>
  <si>
    <t>Мыло хозяйственное твердое, 65%, волна брусок, без упаковки 1/300г., короб  шт.  кг</t>
  </si>
  <si>
    <t>Мыло хозяйственное твердое, 65%, прямоугольное брусок, без упаковки 1/350г., короб 24 шт. 8,4 кг</t>
  </si>
  <si>
    <t>Мыло хозяйственное твердое, 70%, прямоугольное брусок, без упаковки 1/350г., короб 24 шт. 8,4 кг</t>
  </si>
  <si>
    <t>Мыло хозяйственное твердое, 65%, фигурное брусок, без упаковки 1/350г., короб 24 шт. 8,4 кг</t>
  </si>
  <si>
    <t>Вид транспорта:</t>
  </si>
  <si>
    <t>Мыло туалетное "Узор Банное" без обертки, 1/200г, короб 48 шт. 9,6 кг</t>
  </si>
  <si>
    <t>Мыло туалетное "Узор Земляничное", без обертки, 1/200г, короб 48 шт. 9,6 кг</t>
  </si>
  <si>
    <t>Мыло туалетное "Узор Хвойное", без обертки, 1/200г, короб 48 шт. 9,6 кг</t>
  </si>
  <si>
    <t>Мыло туалетное "Узор Банное" полипропиленовая пленка,1/200г, короб 40 шт. 8 кг</t>
  </si>
  <si>
    <t>Мыло туалетное "Узор Земляничное" полипропиленовая пленка,1/200г, короб 40шт. 8 кг</t>
  </si>
  <si>
    <t>Мыло туалетное "Узор Хвойное" полипропиленовая пленка,1/200г, короб 40шт. 8 кг</t>
  </si>
  <si>
    <t>Мыло туалетное "Детское" полипропиленовая пленка, 1/200г, короб 40 шт. 8 кг</t>
  </si>
  <si>
    <t>Мыло туалетное "Узор Банное" без обертки, 1/100г, короб 84шт. 8,4 кг</t>
  </si>
  <si>
    <t>Мыло туалетное "Детское" бум. обертка, 1/100г, короб 84шт. 8,4кг</t>
  </si>
  <si>
    <t>Мыло туалетное "Детское", без обертки, 1/100г, короб 84шт. 8,4кг</t>
  </si>
  <si>
    <t>Мыло туалетное "Узор Земляничное", без обертки, 1/100г, короб 84шт. 8,4 кг</t>
  </si>
  <si>
    <t>Мыло туалетное "ДУЭТ" "Жасмин и Тимьян", бум. обертка, 1/90г, короб 84шт. 7,56кг</t>
  </si>
  <si>
    <t>Мыло туалетное "ДУЭТ" "Лаванда и Шалфей", бум. обертка, 1/90г, короб 84шт. 7,56кг</t>
  </si>
  <si>
    <t>Мыло туалетное "ДУЭТ" "Роза и Мелисса", бум. обертка, 1/90г, короб 84шт. 7,56кг</t>
  </si>
  <si>
    <t>Мыло туалетное "Узор Банное" бум. обертка, 1/80г, короб 105 шт. 8,4 кг</t>
  </si>
  <si>
    <t>Мыло туалетное "Узор Земляничное" бум. обертка, 1/80г, короб 105 шт. 8,4 кг</t>
  </si>
  <si>
    <t>Мыло туалетное "Узор Хвойное", бум. обертка, 1/80г, короб 105 шт. 8,4 кг</t>
  </si>
  <si>
    <t>Мыло туалетное "Узор Цветочное", бум. обертка, 1/80г, короб 105 шт. 8,4 кг</t>
  </si>
  <si>
    <t>Мыло хозяйственное твердое "Солнечный луч" 65%, полипропиленовая пленка, 1/200г, короб 46 шт., 9,2 кг</t>
  </si>
  <si>
    <t>Мыло хозяйственное твердое "Солнечный луч ЛИМОН" 70%-ное, полипропиленовая пленка, 1/150г, короб 54 шт., 8,1кг</t>
  </si>
  <si>
    <t>Мыло туалетное Новосибирский жировой комбинат</t>
  </si>
  <si>
    <t>Мыло хозяйственное 65% Саратовский жировой комбинат</t>
  </si>
  <si>
    <t>Мыло хозяйственное 70%  Саратовский жировой комбинат</t>
  </si>
  <si>
    <t>Мыло хозяйственное 65% , 70%  Новосибирский жировой комбинат</t>
  </si>
  <si>
    <r>
      <t>Вес короба (</t>
    </r>
    <r>
      <rPr>
        <b/>
        <sz val="10"/>
        <rFont val="Arial Cyr"/>
        <family val="0"/>
      </rPr>
      <t>брутто</t>
    </r>
    <r>
      <rPr>
        <sz val="10"/>
        <rFont val="Arial Cyr"/>
        <family val="0"/>
      </rPr>
      <t>) кг.</t>
    </r>
  </si>
  <si>
    <t>Итог</t>
  </si>
  <si>
    <t xml:space="preserve"> Просим Вас в соответствии с договором отгрузить следующую продукцию: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</si>
</sst>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%"/>
    <numFmt numFmtId="171" formatCode="0.0000"/>
  </numFmts>
  <fonts count="61">
    <font>
      <sz val="10"/>
      <name val="Arial Cyr"/>
      <family val="0"/>
    </font>
    <font>
      <sz val="8"/>
      <name val="Arial Cyr"/>
      <family val="0"/>
    </font>
    <font>
      <b/>
      <sz val="8"/>
      <color indexed="14"/>
      <name val="Arial Cyr"/>
      <family val="0"/>
    </font>
    <font>
      <sz val="8"/>
      <color indexed="14"/>
      <name val="Arial Cyr"/>
      <family val="0"/>
    </font>
    <font>
      <b/>
      <sz val="8"/>
      <color indexed="12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b/>
      <sz val="8"/>
      <color indexed="8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sz val="8"/>
      <color indexed="52"/>
      <name val="Arial Cyr"/>
      <family val="0"/>
    </font>
    <font>
      <sz val="8"/>
      <color indexed="9"/>
      <name val="Arial Cyr"/>
      <family val="0"/>
    </font>
    <font>
      <b/>
      <sz val="18"/>
      <color indexed="12"/>
      <name val="Arial Cyr"/>
      <family val="0"/>
    </font>
    <font>
      <b/>
      <i/>
      <sz val="7"/>
      <color indexed="10"/>
      <name val="Arial Cyr"/>
      <family val="0"/>
    </font>
    <font>
      <b/>
      <sz val="6"/>
      <color indexed="17"/>
      <name val="Arial Cyr"/>
      <family val="0"/>
    </font>
    <font>
      <b/>
      <sz val="6"/>
      <color indexed="12"/>
      <name val="Arial Cyr"/>
      <family val="0"/>
    </font>
    <font>
      <sz val="9"/>
      <name val="Arial"/>
      <family val="2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wrapText="1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1" fillId="35" borderId="12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4" fillId="35" borderId="14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0" fontId="13" fillId="33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36" borderId="21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textRotation="90" wrapText="1"/>
      <protection/>
    </xf>
    <xf numFmtId="0" fontId="1" fillId="34" borderId="0" xfId="0" applyFont="1" applyFill="1" applyBorder="1" applyAlignment="1" applyProtection="1">
      <alignment horizontal="center" vertical="center" textRotation="90" wrapText="1"/>
      <protection/>
    </xf>
    <xf numFmtId="0" fontId="11" fillId="0" borderId="23" xfId="0" applyFont="1" applyFill="1" applyBorder="1" applyAlignment="1" applyProtection="1">
      <alignment vertical="center" wrapText="1"/>
      <protection/>
    </xf>
    <xf numFmtId="0" fontId="11" fillId="0" borderId="24" xfId="0" applyFont="1" applyFill="1" applyBorder="1" applyAlignment="1" applyProtection="1">
      <alignment vertical="center" wrapText="1"/>
      <protection/>
    </xf>
    <xf numFmtId="0" fontId="16" fillId="37" borderId="2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34" borderId="27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35" borderId="27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4" fontId="1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4" fontId="10" fillId="0" borderId="0" xfId="0" applyNumberFormat="1" applyFont="1" applyFill="1" applyAlignment="1" applyProtection="1">
      <alignment horizont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25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/>
      <protection/>
    </xf>
    <xf numFmtId="0" fontId="12" fillId="0" borderId="29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5" borderId="32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14" fillId="34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35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left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0" fontId="60" fillId="0" borderId="21" xfId="0" applyFont="1" applyFill="1" applyBorder="1" applyAlignment="1" applyProtection="1">
      <alignment horizontal="center" vertical="center"/>
      <protection/>
    </xf>
    <xf numFmtId="0" fontId="22" fillId="36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12" fillId="38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/>
      <protection/>
    </xf>
    <xf numFmtId="0" fontId="23" fillId="0" borderId="25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9" fontId="6" fillId="39" borderId="37" xfId="0" applyNumberFormat="1" applyFont="1" applyFill="1" applyBorder="1" applyAlignment="1" applyProtection="1">
      <alignment horizontal="center" vertical="center" wrapText="1"/>
      <protection/>
    </xf>
    <xf numFmtId="0" fontId="6" fillId="39" borderId="38" xfId="0" applyFont="1" applyFill="1" applyBorder="1" applyAlignment="1" applyProtection="1">
      <alignment horizontal="center" vertical="center" wrapText="1"/>
      <protection/>
    </xf>
    <xf numFmtId="0" fontId="6" fillId="39" borderId="3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34" borderId="40" xfId="0" applyFont="1" applyFill="1" applyBorder="1" applyAlignment="1" applyProtection="1">
      <alignment horizontal="center" vertical="center" textRotation="90" wrapText="1"/>
      <protection/>
    </xf>
    <xf numFmtId="0" fontId="0" fillId="34" borderId="41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textRotation="90" wrapText="1"/>
      <protection/>
    </xf>
    <xf numFmtId="0" fontId="0" fillId="0" borderId="21" xfId="0" applyFont="1" applyFill="1" applyBorder="1" applyAlignment="1" applyProtection="1">
      <alignment horizontal="center" vertical="center" textRotation="90" wrapText="1"/>
      <protection/>
    </xf>
    <xf numFmtId="0" fontId="0" fillId="34" borderId="43" xfId="0" applyFont="1" applyFill="1" applyBorder="1" applyAlignment="1" applyProtection="1">
      <alignment horizontal="center" vertical="center" textRotation="90" wrapText="1"/>
      <protection/>
    </xf>
    <xf numFmtId="0" fontId="0" fillId="34" borderId="21" xfId="0" applyFont="1" applyFill="1" applyBorder="1" applyAlignment="1" applyProtection="1">
      <alignment horizontal="center" vertical="center" textRotation="90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wrapText="1"/>
      <protection/>
    </xf>
    <xf numFmtId="0" fontId="19" fillId="0" borderId="44" xfId="0" applyFont="1" applyFill="1" applyBorder="1" applyAlignment="1" applyProtection="1">
      <alignment horizontal="center" wrapText="1"/>
      <protection/>
    </xf>
    <xf numFmtId="0" fontId="19" fillId="0" borderId="21" xfId="0" applyFont="1" applyFill="1" applyBorder="1" applyAlignment="1" applyProtection="1">
      <alignment horizontal="center" wrapText="1"/>
      <protection/>
    </xf>
    <xf numFmtId="0" fontId="6" fillId="0" borderId="38" xfId="0" applyFont="1" applyFill="1" applyBorder="1" applyAlignment="1" applyProtection="1">
      <alignment horizontal="center" vertical="center" textRotation="90" wrapText="1"/>
      <protection/>
    </xf>
    <xf numFmtId="0" fontId="0" fillId="0" borderId="42" xfId="0" applyFont="1" applyFill="1" applyBorder="1" applyAlignment="1" applyProtection="1">
      <alignment horizontal="center" vertical="center" textRotation="90" wrapText="1"/>
      <protection/>
    </xf>
    <xf numFmtId="0" fontId="6" fillId="34" borderId="45" xfId="0" applyFont="1" applyFill="1" applyBorder="1" applyAlignment="1" applyProtection="1">
      <alignment horizontal="center" vertical="center" textRotation="90" wrapText="1"/>
      <protection/>
    </xf>
    <xf numFmtId="0" fontId="0" fillId="34" borderId="46" xfId="0" applyFont="1" applyFill="1" applyBorder="1" applyAlignment="1" applyProtection="1">
      <alignment horizontal="center" vertical="center" textRotation="90" wrapText="1"/>
      <protection/>
    </xf>
    <xf numFmtId="0" fontId="20" fillId="0" borderId="0" xfId="0" applyFont="1" applyFill="1" applyBorder="1" applyAlignment="1" applyProtection="1">
      <alignment horizontal="center" wrapText="1"/>
      <protection/>
    </xf>
    <xf numFmtId="0" fontId="23" fillId="0" borderId="0" xfId="0" applyFont="1" applyFill="1" applyAlignment="1" applyProtection="1">
      <alignment horizontal="left"/>
      <protection/>
    </xf>
    <xf numFmtId="14" fontId="23" fillId="0" borderId="13" xfId="0" applyNumberFormat="1" applyFont="1" applyFill="1" applyBorder="1" applyAlignment="1" applyProtection="1">
      <alignment horizontal="center"/>
      <protection/>
    </xf>
    <xf numFmtId="14" fontId="23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5" fillId="34" borderId="40" xfId="0" applyFont="1" applyFill="1" applyBorder="1" applyAlignment="1" applyProtection="1">
      <alignment horizontal="center" vertical="center" textRotation="90" wrapText="1"/>
      <protection/>
    </xf>
    <xf numFmtId="0" fontId="1" fillId="34" borderId="41" xfId="0" applyFont="1" applyFill="1" applyBorder="1" applyAlignment="1" applyProtection="1">
      <alignment horizontal="center" vertical="center" textRotation="90" wrapText="1"/>
      <protection/>
    </xf>
    <xf numFmtId="0" fontId="5" fillId="0" borderId="38" xfId="0" applyFont="1" applyFill="1" applyBorder="1" applyAlignment="1" applyProtection="1">
      <alignment horizontal="center" vertical="center" textRotation="90" wrapText="1"/>
      <protection/>
    </xf>
    <xf numFmtId="0" fontId="1" fillId="0" borderId="42" xfId="0" applyFont="1" applyFill="1" applyBorder="1" applyAlignment="1" applyProtection="1">
      <alignment horizontal="center" vertical="center" textRotation="90" wrapText="1"/>
      <protection/>
    </xf>
    <xf numFmtId="0" fontId="5" fillId="34" borderId="45" xfId="0" applyFont="1" applyFill="1" applyBorder="1" applyAlignment="1" applyProtection="1">
      <alignment horizontal="center" vertical="center" textRotation="90" wrapText="1"/>
      <protection/>
    </xf>
    <xf numFmtId="0" fontId="1" fillId="34" borderId="46" xfId="0" applyFont="1" applyFill="1" applyBorder="1" applyAlignment="1" applyProtection="1">
      <alignment horizontal="center" vertical="center" textRotation="90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34" borderId="43" xfId="0" applyFont="1" applyFill="1" applyBorder="1" applyAlignment="1" applyProtection="1">
      <alignment horizontal="center" vertical="center" textRotation="90" wrapText="1"/>
      <protection/>
    </xf>
    <xf numFmtId="0" fontId="1" fillId="34" borderId="21" xfId="0" applyFont="1" applyFill="1" applyBorder="1" applyAlignment="1" applyProtection="1">
      <alignment horizontal="center" vertical="center" textRotation="90" wrapText="1"/>
      <protection/>
    </xf>
    <xf numFmtId="0" fontId="1" fillId="0" borderId="43" xfId="0" applyFont="1" applyFill="1" applyBorder="1" applyAlignment="1" applyProtection="1">
      <alignment horizontal="center" vertical="center" textRotation="90" wrapText="1"/>
      <protection/>
    </xf>
    <xf numFmtId="0" fontId="1" fillId="0" borderId="21" xfId="0" applyFont="1" applyFill="1" applyBorder="1" applyAlignment="1" applyProtection="1">
      <alignment horizontal="center" vertical="center" textRotation="90" wrapText="1"/>
      <protection/>
    </xf>
    <xf numFmtId="0" fontId="1" fillId="0" borderId="37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9" fillId="40" borderId="4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14" fontId="10" fillId="0" borderId="13" xfId="0" applyNumberFormat="1" applyFont="1" applyFill="1" applyBorder="1" applyAlignment="1" applyProtection="1">
      <alignment horizontal="center"/>
      <protection/>
    </xf>
    <xf numFmtId="14" fontId="10" fillId="0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5"/>
  <sheetViews>
    <sheetView tabSelected="1" zoomScalePageLayoutView="0" workbookViewId="0" topLeftCell="A1">
      <selection activeCell="O18" sqref="O18"/>
    </sheetView>
  </sheetViews>
  <sheetFormatPr defaultColWidth="9.00390625" defaultRowHeight="12.75" outlineLevelRow="1"/>
  <cols>
    <col min="1" max="1" width="7.00390625" style="1" bestFit="1" customWidth="1"/>
    <col min="2" max="2" width="45.375" style="1" customWidth="1"/>
    <col min="3" max="5" width="6.75390625" style="59" customWidth="1"/>
    <col min="6" max="6" width="9.75390625" style="59" customWidth="1"/>
    <col min="7" max="7" width="8.00390625" style="1" customWidth="1"/>
    <col min="8" max="8" width="8.25390625" style="59" customWidth="1"/>
    <col min="9" max="9" width="9.00390625" style="59" customWidth="1"/>
    <col min="10" max="10" width="9.125" style="59" customWidth="1"/>
    <col min="11" max="11" width="8.375" style="59" customWidth="1"/>
    <col min="12" max="16384" width="9.125" style="1" customWidth="1"/>
  </cols>
  <sheetData>
    <row r="2" spans="2:11" s="2" customFormat="1" ht="12.75" customHeight="1">
      <c r="B2" s="135" t="s">
        <v>27</v>
      </c>
      <c r="C2" s="135"/>
      <c r="D2" s="135"/>
      <c r="E2" s="135"/>
      <c r="F2" s="135"/>
      <c r="G2" s="135"/>
      <c r="H2" s="135"/>
      <c r="I2" s="3"/>
      <c r="J2" s="3"/>
      <c r="K2" s="3"/>
    </row>
    <row r="3" spans="1:11" s="2" customFormat="1" ht="12" customHeight="1">
      <c r="A3" s="136" t="s">
        <v>81</v>
      </c>
      <c r="B3" s="136"/>
      <c r="C3" s="136"/>
      <c r="D3" s="136"/>
      <c r="E3" s="136"/>
      <c r="F3" s="136"/>
      <c r="G3" s="136"/>
      <c r="H3" s="136"/>
      <c r="I3" s="136"/>
      <c r="J3" s="136"/>
      <c r="K3" s="3"/>
    </row>
    <row r="4" spans="1:11" s="2" customFormat="1" ht="12" customHeight="1" thickBot="1">
      <c r="A4" s="107" t="s">
        <v>26</v>
      </c>
      <c r="B4" s="107"/>
      <c r="C4" s="73"/>
      <c r="D4" s="73"/>
      <c r="E4" s="73"/>
      <c r="F4" s="73"/>
      <c r="G4" s="73"/>
      <c r="H4" s="73"/>
      <c r="I4" s="70"/>
      <c r="J4" s="3"/>
      <c r="K4" s="3"/>
    </row>
    <row r="5" spans="1:11" s="2" customFormat="1" ht="10.5" customHeight="1">
      <c r="A5" s="107" t="s">
        <v>8</v>
      </c>
      <c r="B5" s="107"/>
      <c r="C5" s="74"/>
      <c r="D5" s="74"/>
      <c r="E5" s="74"/>
      <c r="F5" s="75"/>
      <c r="G5" s="75"/>
      <c r="H5" s="76"/>
      <c r="I5" s="3"/>
      <c r="J5" s="137" t="s">
        <v>16</v>
      </c>
      <c r="K5" s="144"/>
    </row>
    <row r="6" spans="1:11" s="2" customFormat="1" ht="11.25" customHeight="1">
      <c r="A6" s="107" t="s">
        <v>2</v>
      </c>
      <c r="B6" s="107"/>
      <c r="C6" s="74"/>
      <c r="D6" s="74"/>
      <c r="E6" s="74"/>
      <c r="F6" s="75"/>
      <c r="G6" s="75"/>
      <c r="H6" s="76"/>
      <c r="I6" s="3"/>
      <c r="J6" s="138"/>
      <c r="K6" s="144"/>
    </row>
    <row r="7" spans="1:11" s="2" customFormat="1" ht="11.25" customHeight="1" thickBot="1">
      <c r="A7" s="107" t="s">
        <v>54</v>
      </c>
      <c r="B7" s="107"/>
      <c r="C7" s="79"/>
      <c r="D7" s="79"/>
      <c r="E7" s="74"/>
      <c r="F7" s="75"/>
      <c r="G7" s="75"/>
      <c r="H7" s="76"/>
      <c r="I7" s="3"/>
      <c r="J7" s="138"/>
      <c r="K7" s="144"/>
    </row>
    <row r="8" spans="1:11" s="2" customFormat="1" ht="12.75" customHeight="1" thickBot="1">
      <c r="A8" s="145" t="s">
        <v>0</v>
      </c>
      <c r="B8" s="145"/>
      <c r="C8" s="146"/>
      <c r="D8" s="147"/>
      <c r="E8" s="68"/>
      <c r="F8" s="3"/>
      <c r="G8" s="3"/>
      <c r="H8" s="3"/>
      <c r="I8" s="3"/>
      <c r="J8" s="138"/>
      <c r="K8" s="144"/>
    </row>
    <row r="9" spans="1:11" s="2" customFormat="1" ht="11.25" customHeight="1" thickBot="1">
      <c r="A9" s="145" t="s">
        <v>1</v>
      </c>
      <c r="B9" s="145"/>
      <c r="C9" s="146"/>
      <c r="D9" s="147"/>
      <c r="E9" s="58"/>
      <c r="F9" s="148"/>
      <c r="G9" s="148"/>
      <c r="H9" s="66"/>
      <c r="I9" s="3"/>
      <c r="J9" s="138"/>
      <c r="K9" s="144"/>
    </row>
    <row r="10" spans="1:11" s="2" customFormat="1" ht="12.75" customHeight="1" thickBot="1">
      <c r="A10" s="149" t="s">
        <v>10</v>
      </c>
      <c r="B10" s="149"/>
      <c r="C10" s="108"/>
      <c r="D10" s="109"/>
      <c r="E10" s="3"/>
      <c r="F10" s="4"/>
      <c r="G10" s="121"/>
      <c r="H10" s="121"/>
      <c r="I10" s="3"/>
      <c r="J10" s="138"/>
      <c r="K10" s="144"/>
    </row>
    <row r="11" spans="1:11" s="2" customFormat="1" ht="4.5" customHeight="1" thickBot="1">
      <c r="A11" s="122"/>
      <c r="B11" s="122"/>
      <c r="C11" s="122"/>
      <c r="D11" s="122"/>
      <c r="E11" s="122"/>
      <c r="F11" s="122"/>
      <c r="G11" s="38"/>
      <c r="H11" s="4"/>
      <c r="I11" s="3"/>
      <c r="J11" s="139"/>
      <c r="K11" s="144"/>
    </row>
    <row r="12" spans="1:11" s="5" customFormat="1" ht="24.75" customHeight="1" thickBot="1">
      <c r="A12" s="123" t="s">
        <v>3</v>
      </c>
      <c r="B12" s="125" t="s">
        <v>4</v>
      </c>
      <c r="C12" s="127" t="s">
        <v>17</v>
      </c>
      <c r="D12" s="129" t="s">
        <v>79</v>
      </c>
      <c r="E12" s="129" t="s">
        <v>23</v>
      </c>
      <c r="F12" s="131" t="s">
        <v>13</v>
      </c>
      <c r="G12" s="133" t="s">
        <v>5</v>
      </c>
      <c r="H12" s="134"/>
      <c r="I12" s="140" t="s">
        <v>17</v>
      </c>
      <c r="J12" s="142" t="s">
        <v>18</v>
      </c>
      <c r="K12" s="117" t="s">
        <v>24</v>
      </c>
    </row>
    <row r="13" spans="1:11" s="5" customFormat="1" ht="43.5" customHeight="1" thickBot="1">
      <c r="A13" s="124"/>
      <c r="B13" s="126"/>
      <c r="C13" s="128"/>
      <c r="D13" s="130"/>
      <c r="E13" s="130"/>
      <c r="F13" s="132"/>
      <c r="G13" s="102" t="s">
        <v>19</v>
      </c>
      <c r="H13" s="103" t="s">
        <v>20</v>
      </c>
      <c r="I13" s="141"/>
      <c r="J13" s="143"/>
      <c r="K13" s="118"/>
    </row>
    <row r="14" spans="1:11" s="5" customFormat="1" ht="5.25" customHeight="1" thickBot="1">
      <c r="A14" s="44"/>
      <c r="B14" s="45"/>
      <c r="C14" s="60"/>
      <c r="D14" s="60"/>
      <c r="E14" s="60"/>
      <c r="F14" s="41"/>
      <c r="G14" s="46"/>
      <c r="H14" s="41"/>
      <c r="I14" s="42"/>
      <c r="J14" s="43"/>
      <c r="K14" s="43"/>
    </row>
    <row r="15" spans="1:11" s="5" customFormat="1" ht="12" customHeight="1" thickBot="1">
      <c r="A15" s="119"/>
      <c r="B15" s="120"/>
      <c r="C15" s="120"/>
      <c r="D15" s="26"/>
      <c r="E15" s="26"/>
      <c r="F15" s="7"/>
      <c r="G15" s="101" t="s">
        <v>14</v>
      </c>
      <c r="H15" s="7"/>
      <c r="I15" s="7"/>
      <c r="J15" s="7"/>
      <c r="K15" s="7"/>
    </row>
    <row r="16" spans="1:11" s="9" customFormat="1" ht="12.75" thickBot="1">
      <c r="A16" s="96"/>
      <c r="B16" s="97"/>
      <c r="C16" s="98"/>
      <c r="D16" s="99"/>
      <c r="E16" s="99"/>
      <c r="F16" s="100"/>
      <c r="G16" s="80">
        <f>SUM(G18:G50)</f>
        <v>0</v>
      </c>
      <c r="H16" s="80">
        <f>SUM(H18:H50)</f>
        <v>0</v>
      </c>
      <c r="I16" s="80">
        <f>SUM(I18:I50)</f>
        <v>0</v>
      </c>
      <c r="J16" s="80">
        <f>SUM(J18:J50)</f>
        <v>0</v>
      </c>
      <c r="K16" s="83">
        <f>SUM(K18:K50)</f>
        <v>0</v>
      </c>
    </row>
    <row r="17" spans="1:11" s="9" customFormat="1" ht="13.5" customHeight="1">
      <c r="A17" s="110" t="s">
        <v>76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2"/>
    </row>
    <row r="18" spans="1:11" s="13" customFormat="1" ht="24" outlineLevel="1">
      <c r="A18" s="14">
        <v>35241</v>
      </c>
      <c r="B18" s="11" t="s">
        <v>32</v>
      </c>
      <c r="C18" s="51">
        <v>44</v>
      </c>
      <c r="D18" s="86">
        <v>9.1</v>
      </c>
      <c r="E18" s="86">
        <v>8.8</v>
      </c>
      <c r="F18" s="87">
        <v>80</v>
      </c>
      <c r="G18" s="104">
        <v>0</v>
      </c>
      <c r="H18" s="89">
        <f>G18*D18</f>
        <v>0</v>
      </c>
      <c r="I18" s="88">
        <f>C18*G18</f>
        <v>0</v>
      </c>
      <c r="J18" s="88">
        <f aca="true" t="shared" si="0" ref="J18:J48">IF($G18&gt;0,$G18/$F18,)</f>
        <v>0</v>
      </c>
      <c r="K18" s="88">
        <f>G18*E18</f>
        <v>0</v>
      </c>
    </row>
    <row r="19" spans="1:11" s="13" customFormat="1" ht="24" outlineLevel="1">
      <c r="A19" s="14">
        <v>35243</v>
      </c>
      <c r="B19" s="11" t="s">
        <v>40</v>
      </c>
      <c r="C19" s="51">
        <v>36</v>
      </c>
      <c r="D19" s="86">
        <f>E19+0.3</f>
        <v>9.3</v>
      </c>
      <c r="E19" s="86">
        <v>9</v>
      </c>
      <c r="F19" s="87">
        <v>80</v>
      </c>
      <c r="G19" s="104">
        <v>0</v>
      </c>
      <c r="H19" s="89">
        <f>G19*D19</f>
        <v>0</v>
      </c>
      <c r="I19" s="88">
        <f>C19*G19</f>
        <v>0</v>
      </c>
      <c r="J19" s="88">
        <f t="shared" si="0"/>
        <v>0</v>
      </c>
      <c r="K19" s="88">
        <f>G19*E19</f>
        <v>0</v>
      </c>
    </row>
    <row r="20" spans="1:11" s="13" customFormat="1" ht="24" outlineLevel="1">
      <c r="A20" s="14">
        <v>35245</v>
      </c>
      <c r="B20" s="11" t="s">
        <v>47</v>
      </c>
      <c r="C20" s="51">
        <v>30</v>
      </c>
      <c r="D20" s="86">
        <f>E20+0.3</f>
        <v>9.3</v>
      </c>
      <c r="E20" s="86">
        <v>9</v>
      </c>
      <c r="F20" s="87">
        <v>80</v>
      </c>
      <c r="G20" s="104">
        <v>0</v>
      </c>
      <c r="H20" s="89">
        <f>G20*D20</f>
        <v>0</v>
      </c>
      <c r="I20" s="88">
        <f>C20*G20</f>
        <v>0</v>
      </c>
      <c r="J20" s="88">
        <f t="shared" si="0"/>
        <v>0</v>
      </c>
      <c r="K20" s="88">
        <f>G20*E20</f>
        <v>0</v>
      </c>
    </row>
    <row r="21" spans="1:11" s="13" customFormat="1" ht="24" outlineLevel="1">
      <c r="A21" s="14">
        <v>35246</v>
      </c>
      <c r="B21" s="11" t="s">
        <v>51</v>
      </c>
      <c r="C21" s="51">
        <v>24</v>
      </c>
      <c r="D21" s="86">
        <f>E21+0.3</f>
        <v>8.700000000000001</v>
      </c>
      <c r="E21" s="86">
        <v>8.4</v>
      </c>
      <c r="F21" s="87">
        <v>80</v>
      </c>
      <c r="G21" s="104">
        <v>0</v>
      </c>
      <c r="H21" s="89">
        <f>G21*D21</f>
        <v>0</v>
      </c>
      <c r="I21" s="88">
        <f>C21*G21</f>
        <v>0</v>
      </c>
      <c r="J21" s="88">
        <f t="shared" si="0"/>
        <v>0</v>
      </c>
      <c r="K21" s="88">
        <f>G21*E21</f>
        <v>0</v>
      </c>
    </row>
    <row r="22" spans="1:11" s="13" customFormat="1" ht="13.5" customHeight="1" outlineLevel="1">
      <c r="A22" s="113" t="s">
        <v>77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s="13" customFormat="1" ht="24" outlineLevel="1">
      <c r="A23" s="14">
        <v>35341</v>
      </c>
      <c r="B23" s="11" t="s">
        <v>33</v>
      </c>
      <c r="C23" s="51">
        <v>44</v>
      </c>
      <c r="D23" s="86">
        <v>9.1</v>
      </c>
      <c r="E23" s="86">
        <v>8.8</v>
      </c>
      <c r="F23" s="87">
        <v>80</v>
      </c>
      <c r="G23" s="104">
        <v>0</v>
      </c>
      <c r="H23" s="89">
        <f aca="true" t="shared" si="1" ref="H23:H48">G23*D23</f>
        <v>0</v>
      </c>
      <c r="I23" s="88">
        <f aca="true" t="shared" si="2" ref="I23:I48">C23*G23</f>
        <v>0</v>
      </c>
      <c r="J23" s="88">
        <f t="shared" si="0"/>
        <v>0</v>
      </c>
      <c r="K23" s="88">
        <f aca="true" t="shared" si="3" ref="K23:K48">G23*E23</f>
        <v>0</v>
      </c>
    </row>
    <row r="24" spans="1:11" s="13" customFormat="1" ht="24" outlineLevel="1">
      <c r="A24" s="14">
        <v>35343</v>
      </c>
      <c r="B24" s="11" t="s">
        <v>41</v>
      </c>
      <c r="C24" s="51">
        <v>36</v>
      </c>
      <c r="D24" s="86">
        <f>E24+0.3</f>
        <v>9.3</v>
      </c>
      <c r="E24" s="86">
        <v>9</v>
      </c>
      <c r="F24" s="87">
        <v>80</v>
      </c>
      <c r="G24" s="104">
        <v>0</v>
      </c>
      <c r="H24" s="89">
        <f t="shared" si="1"/>
        <v>0</v>
      </c>
      <c r="I24" s="88">
        <f t="shared" si="2"/>
        <v>0</v>
      </c>
      <c r="J24" s="88">
        <f t="shared" si="0"/>
        <v>0</v>
      </c>
      <c r="K24" s="88">
        <f t="shared" si="3"/>
        <v>0</v>
      </c>
    </row>
    <row r="25" spans="1:11" s="13" customFormat="1" ht="24" outlineLevel="1">
      <c r="A25" s="14">
        <v>35345</v>
      </c>
      <c r="B25" s="11" t="s">
        <v>48</v>
      </c>
      <c r="C25" s="51">
        <v>30</v>
      </c>
      <c r="D25" s="86">
        <f>E25+0.3</f>
        <v>9.3</v>
      </c>
      <c r="E25" s="86">
        <v>9</v>
      </c>
      <c r="F25" s="87">
        <v>80</v>
      </c>
      <c r="G25" s="104">
        <v>0</v>
      </c>
      <c r="H25" s="89">
        <f t="shared" si="1"/>
        <v>0</v>
      </c>
      <c r="I25" s="88">
        <f t="shared" si="2"/>
        <v>0</v>
      </c>
      <c r="J25" s="88">
        <f t="shared" si="0"/>
        <v>0</v>
      </c>
      <c r="K25" s="88">
        <f t="shared" si="3"/>
        <v>0</v>
      </c>
    </row>
    <row r="26" spans="1:11" s="13" customFormat="1" ht="24" outlineLevel="1">
      <c r="A26" s="14">
        <v>35346</v>
      </c>
      <c r="B26" s="11" t="s">
        <v>52</v>
      </c>
      <c r="C26" s="51">
        <v>24</v>
      </c>
      <c r="D26" s="86">
        <f>E26+0.3</f>
        <v>8.700000000000001</v>
      </c>
      <c r="E26" s="86">
        <v>8.4</v>
      </c>
      <c r="F26" s="87">
        <v>80</v>
      </c>
      <c r="G26" s="104">
        <v>0</v>
      </c>
      <c r="H26" s="89">
        <f t="shared" si="1"/>
        <v>0</v>
      </c>
      <c r="I26" s="88">
        <f t="shared" si="2"/>
        <v>0</v>
      </c>
      <c r="J26" s="88">
        <f t="shared" si="0"/>
        <v>0</v>
      </c>
      <c r="K26" s="88">
        <f t="shared" si="3"/>
        <v>0</v>
      </c>
    </row>
    <row r="27" spans="1:11" s="13" customFormat="1" ht="13.5" customHeight="1" outlineLevel="1">
      <c r="A27" s="113" t="s">
        <v>75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s="13" customFormat="1" ht="24" outlineLevel="1">
      <c r="A28" s="14">
        <v>25512</v>
      </c>
      <c r="B28" s="81" t="s">
        <v>55</v>
      </c>
      <c r="C28" s="51">
        <v>48</v>
      </c>
      <c r="D28" s="86">
        <v>9.83</v>
      </c>
      <c r="E28" s="86">
        <v>9.6</v>
      </c>
      <c r="F28" s="87">
        <v>80</v>
      </c>
      <c r="G28" s="104">
        <v>0</v>
      </c>
      <c r="H28" s="89">
        <f t="shared" si="1"/>
        <v>0</v>
      </c>
      <c r="I28" s="88">
        <f t="shared" si="2"/>
        <v>0</v>
      </c>
      <c r="J28" s="88">
        <f t="shared" si="0"/>
        <v>0</v>
      </c>
      <c r="K28" s="88">
        <f t="shared" si="3"/>
        <v>0</v>
      </c>
    </row>
    <row r="29" spans="1:11" s="13" customFormat="1" ht="24" outlineLevel="1">
      <c r="A29" s="14">
        <v>25514</v>
      </c>
      <c r="B29" s="81" t="s">
        <v>56</v>
      </c>
      <c r="C29" s="51">
        <v>48</v>
      </c>
      <c r="D29" s="86">
        <v>9.83</v>
      </c>
      <c r="E29" s="86">
        <v>9.6</v>
      </c>
      <c r="F29" s="87">
        <v>80</v>
      </c>
      <c r="G29" s="104">
        <v>0</v>
      </c>
      <c r="H29" s="89">
        <f t="shared" si="1"/>
        <v>0</v>
      </c>
      <c r="I29" s="88">
        <f t="shared" si="2"/>
        <v>0</v>
      </c>
      <c r="J29" s="88">
        <f t="shared" si="0"/>
        <v>0</v>
      </c>
      <c r="K29" s="88">
        <f t="shared" si="3"/>
        <v>0</v>
      </c>
    </row>
    <row r="30" spans="1:11" s="13" customFormat="1" ht="24" outlineLevel="1">
      <c r="A30" s="14">
        <v>25518</v>
      </c>
      <c r="B30" s="81" t="s">
        <v>57</v>
      </c>
      <c r="C30" s="51">
        <v>48</v>
      </c>
      <c r="D30" s="86">
        <v>9.83</v>
      </c>
      <c r="E30" s="86">
        <v>9.6</v>
      </c>
      <c r="F30" s="87">
        <v>80</v>
      </c>
      <c r="G30" s="104">
        <v>0</v>
      </c>
      <c r="H30" s="89">
        <f t="shared" si="1"/>
        <v>0</v>
      </c>
      <c r="I30" s="88">
        <f t="shared" si="2"/>
        <v>0</v>
      </c>
      <c r="J30" s="88">
        <f t="shared" si="0"/>
        <v>0</v>
      </c>
      <c r="K30" s="88">
        <f t="shared" si="3"/>
        <v>0</v>
      </c>
    </row>
    <row r="31" spans="1:11" s="13" customFormat="1" ht="24" outlineLevel="1">
      <c r="A31" s="14">
        <v>25421</v>
      </c>
      <c r="B31" s="81" t="s">
        <v>58</v>
      </c>
      <c r="C31" s="51">
        <v>40</v>
      </c>
      <c r="D31" s="86">
        <v>8.231</v>
      </c>
      <c r="E31" s="86">
        <v>8</v>
      </c>
      <c r="F31" s="87">
        <v>80</v>
      </c>
      <c r="G31" s="104">
        <v>0</v>
      </c>
      <c r="H31" s="89">
        <f t="shared" si="1"/>
        <v>0</v>
      </c>
      <c r="I31" s="88">
        <f t="shared" si="2"/>
        <v>0</v>
      </c>
      <c r="J31" s="88">
        <f t="shared" si="0"/>
        <v>0</v>
      </c>
      <c r="K31" s="88">
        <f t="shared" si="3"/>
        <v>0</v>
      </c>
    </row>
    <row r="32" spans="1:11" s="13" customFormat="1" ht="24" outlineLevel="1">
      <c r="A32" s="14">
        <v>25422</v>
      </c>
      <c r="B32" s="82" t="s">
        <v>59</v>
      </c>
      <c r="C32" s="51">
        <v>40</v>
      </c>
      <c r="D32" s="86">
        <v>8.231</v>
      </c>
      <c r="E32" s="86">
        <v>8</v>
      </c>
      <c r="F32" s="87">
        <v>80</v>
      </c>
      <c r="G32" s="104">
        <v>0</v>
      </c>
      <c r="H32" s="89">
        <f t="shared" si="1"/>
        <v>0</v>
      </c>
      <c r="I32" s="88">
        <f t="shared" si="2"/>
        <v>0</v>
      </c>
      <c r="J32" s="88">
        <f t="shared" si="0"/>
        <v>0</v>
      </c>
      <c r="K32" s="88">
        <f t="shared" si="3"/>
        <v>0</v>
      </c>
    </row>
    <row r="33" spans="1:11" s="13" customFormat="1" ht="24" outlineLevel="1">
      <c r="A33" s="14">
        <v>25423</v>
      </c>
      <c r="B33" s="81" t="s">
        <v>60</v>
      </c>
      <c r="C33" s="51">
        <v>40</v>
      </c>
      <c r="D33" s="86">
        <v>8.231</v>
      </c>
      <c r="E33" s="86">
        <v>8</v>
      </c>
      <c r="F33" s="87">
        <v>80</v>
      </c>
      <c r="G33" s="104">
        <v>0</v>
      </c>
      <c r="H33" s="89">
        <f t="shared" si="1"/>
        <v>0</v>
      </c>
      <c r="I33" s="88">
        <f t="shared" si="2"/>
        <v>0</v>
      </c>
      <c r="J33" s="88">
        <f t="shared" si="0"/>
        <v>0</v>
      </c>
      <c r="K33" s="88">
        <f t="shared" si="3"/>
        <v>0</v>
      </c>
    </row>
    <row r="34" spans="1:11" s="13" customFormat="1" ht="24" outlineLevel="1">
      <c r="A34" s="14">
        <v>25602</v>
      </c>
      <c r="B34" s="81" t="s">
        <v>61</v>
      </c>
      <c r="C34" s="51">
        <v>40</v>
      </c>
      <c r="D34" s="86">
        <v>8.231</v>
      </c>
      <c r="E34" s="86">
        <v>8</v>
      </c>
      <c r="F34" s="87">
        <v>80</v>
      </c>
      <c r="G34" s="104">
        <v>0</v>
      </c>
      <c r="H34" s="89">
        <f t="shared" si="1"/>
        <v>0</v>
      </c>
      <c r="I34" s="88">
        <f t="shared" si="2"/>
        <v>0</v>
      </c>
      <c r="J34" s="88">
        <f t="shared" si="0"/>
        <v>0</v>
      </c>
      <c r="K34" s="88">
        <f t="shared" si="3"/>
        <v>0</v>
      </c>
    </row>
    <row r="35" spans="1:11" s="13" customFormat="1" ht="24" outlineLevel="1">
      <c r="A35" s="14">
        <v>25511</v>
      </c>
      <c r="B35" s="81" t="s">
        <v>62</v>
      </c>
      <c r="C35" s="51">
        <v>84</v>
      </c>
      <c r="D35" s="86">
        <v>8.627</v>
      </c>
      <c r="E35" s="86">
        <v>8.4</v>
      </c>
      <c r="F35" s="87">
        <v>80</v>
      </c>
      <c r="G35" s="104">
        <v>0</v>
      </c>
      <c r="H35" s="89">
        <f t="shared" si="1"/>
        <v>0</v>
      </c>
      <c r="I35" s="88">
        <f t="shared" si="2"/>
        <v>0</v>
      </c>
      <c r="J35" s="88">
        <f t="shared" si="0"/>
        <v>0</v>
      </c>
      <c r="K35" s="88">
        <f t="shared" si="3"/>
        <v>0</v>
      </c>
    </row>
    <row r="36" spans="1:11" s="13" customFormat="1" ht="24" outlineLevel="1">
      <c r="A36" s="14">
        <v>25601</v>
      </c>
      <c r="B36" s="81" t="s">
        <v>63</v>
      </c>
      <c r="C36" s="51">
        <v>84</v>
      </c>
      <c r="D36" s="86">
        <v>8.7</v>
      </c>
      <c r="E36" s="86">
        <v>8.4</v>
      </c>
      <c r="F36" s="87">
        <v>80</v>
      </c>
      <c r="G36" s="104">
        <v>0</v>
      </c>
      <c r="H36" s="89">
        <f t="shared" si="1"/>
        <v>0</v>
      </c>
      <c r="I36" s="88">
        <f t="shared" si="2"/>
        <v>0</v>
      </c>
      <c r="J36" s="88">
        <f t="shared" si="0"/>
        <v>0</v>
      </c>
      <c r="K36" s="88">
        <f t="shared" si="3"/>
        <v>0</v>
      </c>
    </row>
    <row r="37" spans="1:11" s="13" customFormat="1" ht="24" outlineLevel="1">
      <c r="A37" s="14">
        <v>25650</v>
      </c>
      <c r="B37" s="81" t="s">
        <v>64</v>
      </c>
      <c r="C37" s="51">
        <v>84</v>
      </c>
      <c r="D37" s="86">
        <v>8.627</v>
      </c>
      <c r="E37" s="86">
        <v>8.4</v>
      </c>
      <c r="F37" s="87">
        <v>80</v>
      </c>
      <c r="G37" s="104">
        <v>0</v>
      </c>
      <c r="H37" s="89">
        <f t="shared" si="1"/>
        <v>0</v>
      </c>
      <c r="I37" s="88">
        <f t="shared" si="2"/>
        <v>0</v>
      </c>
      <c r="J37" s="88">
        <f t="shared" si="0"/>
        <v>0</v>
      </c>
      <c r="K37" s="88">
        <f t="shared" si="3"/>
        <v>0</v>
      </c>
    </row>
    <row r="38" spans="1:11" s="13" customFormat="1" ht="24" outlineLevel="1">
      <c r="A38" s="14">
        <v>25513</v>
      </c>
      <c r="B38" s="81" t="s">
        <v>65</v>
      </c>
      <c r="C38" s="51">
        <v>84</v>
      </c>
      <c r="D38" s="86">
        <v>8.7</v>
      </c>
      <c r="E38" s="86">
        <v>8.4</v>
      </c>
      <c r="F38" s="87">
        <v>80</v>
      </c>
      <c r="G38" s="104">
        <v>0</v>
      </c>
      <c r="H38" s="89">
        <f t="shared" si="1"/>
        <v>0</v>
      </c>
      <c r="I38" s="88">
        <f t="shared" si="2"/>
        <v>0</v>
      </c>
      <c r="J38" s="88">
        <f t="shared" si="0"/>
        <v>0</v>
      </c>
      <c r="K38" s="88">
        <f t="shared" si="3"/>
        <v>0</v>
      </c>
    </row>
    <row r="39" spans="1:11" s="13" customFormat="1" ht="24" outlineLevel="1">
      <c r="A39" s="14">
        <v>25851</v>
      </c>
      <c r="B39" s="81" t="s">
        <v>66</v>
      </c>
      <c r="C39" s="51">
        <v>84</v>
      </c>
      <c r="D39" s="86">
        <v>8.036</v>
      </c>
      <c r="E39" s="86">
        <v>7.56</v>
      </c>
      <c r="F39" s="87">
        <v>80</v>
      </c>
      <c r="G39" s="104">
        <v>0</v>
      </c>
      <c r="H39" s="89">
        <f t="shared" si="1"/>
        <v>0</v>
      </c>
      <c r="I39" s="88">
        <f t="shared" si="2"/>
        <v>0</v>
      </c>
      <c r="J39" s="88">
        <f t="shared" si="0"/>
        <v>0</v>
      </c>
      <c r="K39" s="88">
        <f t="shared" si="3"/>
        <v>0</v>
      </c>
    </row>
    <row r="40" spans="1:11" s="13" customFormat="1" ht="24" outlineLevel="1">
      <c r="A40" s="14">
        <v>25801</v>
      </c>
      <c r="B40" s="81" t="s">
        <v>67</v>
      </c>
      <c r="C40" s="51">
        <v>84</v>
      </c>
      <c r="D40" s="86">
        <v>8.036</v>
      </c>
      <c r="E40" s="86">
        <v>7.56</v>
      </c>
      <c r="F40" s="87">
        <v>80</v>
      </c>
      <c r="G40" s="104">
        <v>0</v>
      </c>
      <c r="H40" s="89">
        <f t="shared" si="1"/>
        <v>0</v>
      </c>
      <c r="I40" s="88">
        <f t="shared" si="2"/>
        <v>0</v>
      </c>
      <c r="J40" s="88">
        <f t="shared" si="0"/>
        <v>0</v>
      </c>
      <c r="K40" s="88">
        <f t="shared" si="3"/>
        <v>0</v>
      </c>
    </row>
    <row r="41" spans="1:11" s="13" customFormat="1" ht="24" outlineLevel="1">
      <c r="A41" s="14">
        <v>25871</v>
      </c>
      <c r="B41" s="81" t="s">
        <v>68</v>
      </c>
      <c r="C41" s="51">
        <v>84</v>
      </c>
      <c r="D41" s="86">
        <v>8.036</v>
      </c>
      <c r="E41" s="86">
        <v>7.56</v>
      </c>
      <c r="F41" s="87">
        <v>80</v>
      </c>
      <c r="G41" s="104">
        <v>0</v>
      </c>
      <c r="H41" s="89">
        <f t="shared" si="1"/>
        <v>0</v>
      </c>
      <c r="I41" s="88">
        <f t="shared" si="2"/>
        <v>0</v>
      </c>
      <c r="J41" s="88">
        <f t="shared" si="0"/>
        <v>0</v>
      </c>
      <c r="K41" s="88">
        <f t="shared" si="3"/>
        <v>0</v>
      </c>
    </row>
    <row r="42" spans="1:11" s="13" customFormat="1" ht="24" outlineLevel="1">
      <c r="A42" s="14">
        <v>25411</v>
      </c>
      <c r="B42" s="81" t="s">
        <v>69</v>
      </c>
      <c r="C42" s="51">
        <v>105</v>
      </c>
      <c r="D42" s="86">
        <v>8.921</v>
      </c>
      <c r="E42" s="86">
        <v>8.4</v>
      </c>
      <c r="F42" s="87">
        <v>80</v>
      </c>
      <c r="G42" s="104">
        <v>0</v>
      </c>
      <c r="H42" s="89">
        <f t="shared" si="1"/>
        <v>0</v>
      </c>
      <c r="I42" s="88">
        <f t="shared" si="2"/>
        <v>0</v>
      </c>
      <c r="J42" s="88">
        <f t="shared" si="0"/>
        <v>0</v>
      </c>
      <c r="K42" s="88">
        <f t="shared" si="3"/>
        <v>0</v>
      </c>
    </row>
    <row r="43" spans="1:11" s="13" customFormat="1" ht="24" outlineLevel="1">
      <c r="A43" s="14">
        <v>25413</v>
      </c>
      <c r="B43" s="81" t="s">
        <v>70</v>
      </c>
      <c r="C43" s="51">
        <v>105</v>
      </c>
      <c r="D43" s="86">
        <v>8.921</v>
      </c>
      <c r="E43" s="86">
        <v>8.4</v>
      </c>
      <c r="F43" s="87">
        <v>80</v>
      </c>
      <c r="G43" s="104">
        <v>0</v>
      </c>
      <c r="H43" s="89">
        <f t="shared" si="1"/>
        <v>0</v>
      </c>
      <c r="I43" s="88">
        <f t="shared" si="2"/>
        <v>0</v>
      </c>
      <c r="J43" s="88">
        <f t="shared" si="0"/>
        <v>0</v>
      </c>
      <c r="K43" s="88">
        <f t="shared" si="3"/>
        <v>0</v>
      </c>
    </row>
    <row r="44" spans="1:11" s="13" customFormat="1" ht="24" outlineLevel="1">
      <c r="A44" s="14">
        <v>25417</v>
      </c>
      <c r="B44" s="81" t="s">
        <v>71</v>
      </c>
      <c r="C44" s="51">
        <v>105</v>
      </c>
      <c r="D44" s="86">
        <v>8.921</v>
      </c>
      <c r="E44" s="86">
        <v>8.4</v>
      </c>
      <c r="F44" s="87">
        <v>80</v>
      </c>
      <c r="G44" s="104">
        <v>0</v>
      </c>
      <c r="H44" s="89">
        <f t="shared" si="1"/>
        <v>0</v>
      </c>
      <c r="I44" s="88">
        <f t="shared" si="2"/>
        <v>0</v>
      </c>
      <c r="J44" s="88">
        <f t="shared" si="0"/>
        <v>0</v>
      </c>
      <c r="K44" s="88">
        <f t="shared" si="3"/>
        <v>0</v>
      </c>
    </row>
    <row r="45" spans="1:11" s="13" customFormat="1" ht="24" outlineLevel="1">
      <c r="A45" s="14">
        <v>25415</v>
      </c>
      <c r="B45" s="81" t="s">
        <v>72</v>
      </c>
      <c r="C45" s="51">
        <v>105</v>
      </c>
      <c r="D45" s="86">
        <v>8.921</v>
      </c>
      <c r="E45" s="86">
        <v>8.4</v>
      </c>
      <c r="F45" s="87">
        <v>80</v>
      </c>
      <c r="G45" s="104">
        <v>0</v>
      </c>
      <c r="H45" s="89">
        <f t="shared" si="1"/>
        <v>0</v>
      </c>
      <c r="I45" s="88">
        <f t="shared" si="2"/>
        <v>0</v>
      </c>
      <c r="J45" s="88">
        <f t="shared" si="0"/>
        <v>0</v>
      </c>
      <c r="K45" s="88">
        <f t="shared" si="3"/>
        <v>0</v>
      </c>
    </row>
    <row r="46" spans="1:11" s="13" customFormat="1" ht="12.75" outlineLevel="1">
      <c r="A46" s="114" t="s">
        <v>78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6"/>
    </row>
    <row r="47" spans="1:11" s="13" customFormat="1" ht="36" outlineLevel="1">
      <c r="A47" s="14">
        <v>25133</v>
      </c>
      <c r="B47" s="81" t="s">
        <v>73</v>
      </c>
      <c r="C47" s="51">
        <v>46</v>
      </c>
      <c r="D47" s="86">
        <v>9.494</v>
      </c>
      <c r="E47" s="86">
        <v>9.2</v>
      </c>
      <c r="F47" s="87">
        <v>80</v>
      </c>
      <c r="G47" s="104">
        <v>0</v>
      </c>
      <c r="H47" s="89">
        <f t="shared" si="1"/>
        <v>0</v>
      </c>
      <c r="I47" s="88">
        <f t="shared" si="2"/>
        <v>0</v>
      </c>
      <c r="J47" s="88">
        <f t="shared" si="0"/>
        <v>0</v>
      </c>
      <c r="K47" s="88">
        <f t="shared" si="3"/>
        <v>0</v>
      </c>
    </row>
    <row r="48" spans="1:11" s="13" customFormat="1" ht="36" outlineLevel="1">
      <c r="A48" s="14">
        <v>25130</v>
      </c>
      <c r="B48" s="81" t="s">
        <v>74</v>
      </c>
      <c r="C48" s="51">
        <v>54</v>
      </c>
      <c r="D48" s="86">
        <v>8.408</v>
      </c>
      <c r="E48" s="86">
        <v>8.1</v>
      </c>
      <c r="F48" s="87">
        <v>80</v>
      </c>
      <c r="G48" s="104">
        <v>0</v>
      </c>
      <c r="H48" s="89">
        <f t="shared" si="1"/>
        <v>0</v>
      </c>
      <c r="I48" s="88">
        <f t="shared" si="2"/>
        <v>0</v>
      </c>
      <c r="J48" s="88">
        <f t="shared" si="0"/>
        <v>0</v>
      </c>
      <c r="K48" s="88">
        <f t="shared" si="3"/>
        <v>0</v>
      </c>
    </row>
    <row r="49" spans="1:11" s="13" customFormat="1" ht="12" outlineLevel="1">
      <c r="A49" s="90"/>
      <c r="B49" s="91"/>
      <c r="C49" s="92"/>
      <c r="D49" s="93"/>
      <c r="E49" s="93"/>
      <c r="F49" s="94"/>
      <c r="G49" s="95"/>
      <c r="H49" s="95"/>
      <c r="I49" s="95"/>
      <c r="J49" s="95"/>
      <c r="K49" s="95"/>
    </row>
    <row r="50" spans="1:11" s="13" customFormat="1" ht="12" outlineLevel="1">
      <c r="A50" s="90"/>
      <c r="B50" s="91"/>
      <c r="C50" s="92"/>
      <c r="D50" s="93"/>
      <c r="E50" s="93"/>
      <c r="F50" s="94"/>
      <c r="G50" s="95"/>
      <c r="H50" s="95"/>
      <c r="I50" s="95"/>
      <c r="J50" s="95"/>
      <c r="K50" s="95"/>
    </row>
    <row r="51" spans="1:11" s="13" customFormat="1" ht="12.75" outlineLevel="1" thickBot="1">
      <c r="A51" s="15"/>
      <c r="B51" s="15"/>
      <c r="C51" s="15"/>
      <c r="D51" s="15"/>
      <c r="E51" s="15"/>
      <c r="F51" s="15"/>
      <c r="G51" s="8"/>
      <c r="H51" s="15"/>
      <c r="I51" s="16"/>
      <c r="J51" s="16"/>
      <c r="K51" s="16"/>
    </row>
    <row r="52" spans="1:11" s="13" customFormat="1" ht="13.5" outlineLevel="1" thickBot="1">
      <c r="A52" s="19"/>
      <c r="B52" s="19"/>
      <c r="C52" s="17"/>
      <c r="D52" s="63"/>
      <c r="E52" s="63"/>
      <c r="F52" s="63"/>
      <c r="G52" s="48" t="s">
        <v>7</v>
      </c>
      <c r="H52" s="21" t="s">
        <v>21</v>
      </c>
      <c r="I52" s="22" t="s">
        <v>11</v>
      </c>
      <c r="J52" s="48" t="s">
        <v>9</v>
      </c>
      <c r="K52" s="105" t="s">
        <v>25</v>
      </c>
    </row>
    <row r="53" spans="1:11" s="13" customFormat="1" ht="12" customHeight="1" thickBot="1">
      <c r="A53" s="18"/>
      <c r="B53" s="50" t="s">
        <v>80</v>
      </c>
      <c r="C53" s="61"/>
      <c r="D53" s="34"/>
      <c r="E53" s="34"/>
      <c r="F53" s="64"/>
      <c r="G53" s="84">
        <f>G16</f>
        <v>0</v>
      </c>
      <c r="H53" s="85">
        <f>H16</f>
        <v>0</v>
      </c>
      <c r="I53" s="84">
        <f>I16</f>
        <v>0</v>
      </c>
      <c r="J53" s="106">
        <f>J16</f>
        <v>0</v>
      </c>
      <c r="K53" s="84">
        <f>K16</f>
        <v>0</v>
      </c>
    </row>
    <row r="54" spans="1:11" s="18" customFormat="1" ht="12.75">
      <c r="A54" s="1"/>
      <c r="B54" s="1"/>
      <c r="C54" s="59"/>
      <c r="D54" s="59"/>
      <c r="E54" s="59"/>
      <c r="F54" s="59"/>
      <c r="G54" s="1"/>
      <c r="H54" s="59"/>
      <c r="I54" s="59"/>
      <c r="J54" s="59"/>
      <c r="K54" s="59"/>
    </row>
    <row r="55" spans="1:11" s="18" customFormat="1" ht="12.75">
      <c r="A55" s="1"/>
      <c r="B55" s="1"/>
      <c r="C55" s="59"/>
      <c r="D55" s="59"/>
      <c r="E55" s="59"/>
      <c r="F55" s="59"/>
      <c r="G55" s="1"/>
      <c r="H55" s="59"/>
      <c r="I55" s="59"/>
      <c r="J55" s="59"/>
      <c r="K55" s="59"/>
    </row>
  </sheetData>
  <sheetProtection/>
  <mergeCells count="27">
    <mergeCell ref="F9:G9"/>
    <mergeCell ref="A10:B10"/>
    <mergeCell ref="B2:H2"/>
    <mergeCell ref="A3:J3"/>
    <mergeCell ref="J5:J11"/>
    <mergeCell ref="I12:I13"/>
    <mergeCell ref="J12:J13"/>
    <mergeCell ref="K5:K11"/>
    <mergeCell ref="A8:B8"/>
    <mergeCell ref="C8:D8"/>
    <mergeCell ref="A9:B9"/>
    <mergeCell ref="C9:D9"/>
    <mergeCell ref="G10:H10"/>
    <mergeCell ref="A11:F11"/>
    <mergeCell ref="A12:A13"/>
    <mergeCell ref="B12:B13"/>
    <mergeCell ref="C12:C13"/>
    <mergeCell ref="D12:D13"/>
    <mergeCell ref="E12:E13"/>
    <mergeCell ref="F12:F13"/>
    <mergeCell ref="G12:H12"/>
    <mergeCell ref="A17:K17"/>
    <mergeCell ref="A22:K22"/>
    <mergeCell ref="A27:K27"/>
    <mergeCell ref="A46:K46"/>
    <mergeCell ref="K12:K13"/>
    <mergeCell ref="A15:C15"/>
  </mergeCells>
  <printOptions/>
  <pageMargins left="0.75" right="0.75" top="0.28" bottom="0.17" header="0.23" footer="0.5"/>
  <pageSetup fitToHeight="1" fitToWidth="1" horizontalDpi="300" verticalDpi="300" orientation="portrait" paperSize="9" scale="70" r:id="rId1"/>
  <headerFooter alignWithMargins="0">
    <oddFooter>&amp;C2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7"/>
  <sheetViews>
    <sheetView zoomScalePageLayoutView="0" workbookViewId="0" topLeftCell="A1">
      <pane xSplit="2" ySplit="12" topLeftCell="C3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18" sqref="B18"/>
    </sheetView>
  </sheetViews>
  <sheetFormatPr defaultColWidth="9.00390625" defaultRowHeight="12.75" outlineLevelRow="1"/>
  <cols>
    <col min="1" max="1" width="7.00390625" style="1" bestFit="1" customWidth="1"/>
    <col min="2" max="2" width="26.875" style="1" customWidth="1"/>
    <col min="3" max="5" width="6.75390625" style="59" customWidth="1"/>
    <col min="6" max="6" width="9.75390625" style="59" customWidth="1"/>
    <col min="7" max="7" width="7.25390625" style="1" customWidth="1"/>
    <col min="8" max="8" width="8.25390625" style="59" customWidth="1"/>
    <col min="9" max="9" width="6.125" style="59" customWidth="1"/>
    <col min="10" max="10" width="9.125" style="59" customWidth="1"/>
    <col min="11" max="11" width="8.375" style="59" customWidth="1"/>
    <col min="12" max="16384" width="9.125" style="1" customWidth="1"/>
  </cols>
  <sheetData>
    <row r="2" spans="2:11" s="2" customFormat="1" ht="12.75" customHeight="1">
      <c r="B2" s="135" t="s">
        <v>27</v>
      </c>
      <c r="C2" s="135"/>
      <c r="D2" s="135"/>
      <c r="E2" s="135"/>
      <c r="F2" s="135"/>
      <c r="G2" s="135"/>
      <c r="H2" s="135"/>
      <c r="I2" s="3"/>
      <c r="J2" s="3"/>
      <c r="K2" s="3"/>
    </row>
    <row r="3" spans="1:11" s="2" customFormat="1" ht="12" customHeight="1">
      <c r="A3" s="169" t="s">
        <v>12</v>
      </c>
      <c r="B3" s="169"/>
      <c r="C3" s="169"/>
      <c r="D3" s="169"/>
      <c r="E3" s="169"/>
      <c r="F3" s="169"/>
      <c r="G3" s="169"/>
      <c r="H3" s="169"/>
      <c r="I3" s="169"/>
      <c r="J3" s="169"/>
      <c r="K3" s="3"/>
    </row>
    <row r="4" spans="1:11" s="2" customFormat="1" ht="12" customHeight="1" thickBot="1">
      <c r="A4" s="70" t="s">
        <v>26</v>
      </c>
      <c r="B4" s="70"/>
      <c r="C4" s="73"/>
      <c r="D4" s="73"/>
      <c r="E4" s="73"/>
      <c r="F4" s="73"/>
      <c r="G4" s="73"/>
      <c r="H4" s="73"/>
      <c r="I4" s="70"/>
      <c r="J4" s="3"/>
      <c r="K4" s="3"/>
    </row>
    <row r="5" spans="1:11" s="2" customFormat="1" ht="10.5" customHeight="1">
      <c r="A5" s="70" t="s">
        <v>8</v>
      </c>
      <c r="B5" s="70"/>
      <c r="C5" s="74"/>
      <c r="D5" s="74"/>
      <c r="E5" s="74"/>
      <c r="F5" s="75"/>
      <c r="G5" s="75"/>
      <c r="H5" s="76"/>
      <c r="I5" s="3"/>
      <c r="J5" s="137" t="s">
        <v>16</v>
      </c>
      <c r="K5" s="144"/>
    </row>
    <row r="6" spans="1:11" s="2" customFormat="1" ht="11.25" customHeight="1" thickBot="1">
      <c r="A6" s="70" t="s">
        <v>2</v>
      </c>
      <c r="B6" s="70"/>
      <c r="C6" s="77"/>
      <c r="D6" s="77"/>
      <c r="E6" s="74"/>
      <c r="F6" s="75"/>
      <c r="G6" s="75"/>
      <c r="H6" s="76"/>
      <c r="I6" s="3"/>
      <c r="J6" s="138"/>
      <c r="K6" s="144"/>
    </row>
    <row r="7" spans="1:11" s="2" customFormat="1" ht="12.75" customHeight="1" thickBot="1">
      <c r="A7" s="172" t="s">
        <v>0</v>
      </c>
      <c r="B7" s="172"/>
      <c r="C7" s="173"/>
      <c r="D7" s="174"/>
      <c r="E7" s="68"/>
      <c r="F7" s="3"/>
      <c r="G7" s="3"/>
      <c r="H7" s="3"/>
      <c r="I7" s="3"/>
      <c r="J7" s="138"/>
      <c r="K7" s="144"/>
    </row>
    <row r="8" spans="1:11" s="2" customFormat="1" ht="11.25" customHeight="1" thickBot="1">
      <c r="A8" s="172" t="s">
        <v>1</v>
      </c>
      <c r="B8" s="172"/>
      <c r="C8" s="173"/>
      <c r="D8" s="174"/>
      <c r="E8" s="58"/>
      <c r="F8" s="148"/>
      <c r="G8" s="148"/>
      <c r="H8" s="66"/>
      <c r="I8" s="3"/>
      <c r="J8" s="138"/>
      <c r="K8" s="144"/>
    </row>
    <row r="9" spans="1:11" s="2" customFormat="1" ht="12.75" customHeight="1" thickBot="1">
      <c r="A9" s="171" t="s">
        <v>10</v>
      </c>
      <c r="B9" s="171"/>
      <c r="C9" s="71"/>
      <c r="D9" s="72"/>
      <c r="E9" s="3"/>
      <c r="F9" s="4"/>
      <c r="G9" s="121"/>
      <c r="H9" s="121"/>
      <c r="I9" s="3"/>
      <c r="J9" s="138"/>
      <c r="K9" s="144"/>
    </row>
    <row r="10" spans="1:11" s="2" customFormat="1" ht="10.5" customHeight="1" thickBot="1">
      <c r="A10" s="170" t="s">
        <v>15</v>
      </c>
      <c r="B10" s="170"/>
      <c r="C10" s="170"/>
      <c r="D10" s="170"/>
      <c r="E10" s="170"/>
      <c r="F10" s="170"/>
      <c r="G10" s="38"/>
      <c r="H10" s="4"/>
      <c r="I10" s="3"/>
      <c r="J10" s="139"/>
      <c r="K10" s="144"/>
    </row>
    <row r="11" spans="1:11" s="5" customFormat="1" ht="24.75" customHeight="1" thickBot="1">
      <c r="A11" s="165" t="s">
        <v>3</v>
      </c>
      <c r="B11" s="167" t="s">
        <v>4</v>
      </c>
      <c r="C11" s="163" t="s">
        <v>17</v>
      </c>
      <c r="D11" s="161" t="s">
        <v>22</v>
      </c>
      <c r="E11" s="161" t="s">
        <v>23</v>
      </c>
      <c r="F11" s="159" t="s">
        <v>13</v>
      </c>
      <c r="G11" s="156" t="s">
        <v>5</v>
      </c>
      <c r="H11" s="157"/>
      <c r="I11" s="152" t="s">
        <v>17</v>
      </c>
      <c r="J11" s="154" t="s">
        <v>18</v>
      </c>
      <c r="K11" s="150" t="s">
        <v>24</v>
      </c>
    </row>
    <row r="12" spans="1:11" s="5" customFormat="1" ht="36.75" customHeight="1" thickBot="1">
      <c r="A12" s="166"/>
      <c r="B12" s="168"/>
      <c r="C12" s="164"/>
      <c r="D12" s="162"/>
      <c r="E12" s="162"/>
      <c r="F12" s="160"/>
      <c r="G12" s="39" t="s">
        <v>19</v>
      </c>
      <c r="H12" s="40" t="s">
        <v>20</v>
      </c>
      <c r="I12" s="153"/>
      <c r="J12" s="155"/>
      <c r="K12" s="151"/>
    </row>
    <row r="13" spans="1:11" s="5" customFormat="1" ht="5.25" customHeight="1" thickBot="1">
      <c r="A13" s="44"/>
      <c r="B13" s="45"/>
      <c r="C13" s="60"/>
      <c r="D13" s="60"/>
      <c r="E13" s="60"/>
      <c r="F13" s="41"/>
      <c r="G13" s="46"/>
      <c r="H13" s="41"/>
      <c r="I13" s="42"/>
      <c r="J13" s="43"/>
      <c r="K13" s="43"/>
    </row>
    <row r="14" spans="1:11" s="5" customFormat="1" ht="12" customHeight="1" thickBot="1">
      <c r="A14" s="119" t="s">
        <v>6</v>
      </c>
      <c r="B14" s="120"/>
      <c r="C14" s="120"/>
      <c r="D14" s="26"/>
      <c r="E14" s="26"/>
      <c r="F14" s="7"/>
      <c r="G14" s="37" t="s">
        <v>14</v>
      </c>
      <c r="H14" s="7"/>
      <c r="I14" s="7"/>
      <c r="J14" s="7"/>
      <c r="K14" s="7"/>
    </row>
    <row r="15" spans="1:11" s="9" customFormat="1" ht="12">
      <c r="A15" s="10"/>
      <c r="B15" s="20" t="s">
        <v>28</v>
      </c>
      <c r="C15" s="57"/>
      <c r="D15" s="30"/>
      <c r="E15" s="30"/>
      <c r="F15" s="32"/>
      <c r="G15" s="25">
        <f>SUM(G16:G45)</f>
        <v>0</v>
      </c>
      <c r="H15" s="25">
        <f>SUM(H16:H45)</f>
        <v>0</v>
      </c>
      <c r="I15" s="25">
        <f>SUM(I16:I45)</f>
        <v>0</v>
      </c>
      <c r="J15" s="25">
        <f>SUM(J16:J45)</f>
        <v>0</v>
      </c>
      <c r="K15" s="25">
        <f>SUM(K16:K45)</f>
        <v>0</v>
      </c>
    </row>
    <row r="16" spans="1:11" s="13" customFormat="1" ht="48" outlineLevel="1">
      <c r="A16" s="14">
        <v>35216</v>
      </c>
      <c r="B16" s="11" t="s">
        <v>30</v>
      </c>
      <c r="C16" s="51">
        <v>40</v>
      </c>
      <c r="D16" s="52">
        <v>14.3</v>
      </c>
      <c r="E16" s="69">
        <v>14</v>
      </c>
      <c r="F16" s="53">
        <v>80</v>
      </c>
      <c r="G16" s="54"/>
      <c r="H16" s="55">
        <f>G16*D16</f>
        <v>0</v>
      </c>
      <c r="I16" s="56">
        <f>C16*G16</f>
        <v>0</v>
      </c>
      <c r="J16" s="54">
        <f aca="true" t="shared" si="0" ref="J16:J45">IF($G16&gt;0,$G16/$F16,)</f>
        <v>0</v>
      </c>
      <c r="K16" s="54">
        <f>G16*E16</f>
        <v>0</v>
      </c>
    </row>
    <row r="17" spans="1:11" s="13" customFormat="1" ht="48" outlineLevel="1">
      <c r="A17" s="14">
        <v>35249</v>
      </c>
      <c r="B17" s="11" t="s">
        <v>31</v>
      </c>
      <c r="C17" s="51">
        <v>51</v>
      </c>
      <c r="D17" s="52">
        <v>8.97</v>
      </c>
      <c r="E17" s="69">
        <v>8.67</v>
      </c>
      <c r="F17" s="53">
        <v>80</v>
      </c>
      <c r="G17" s="54"/>
      <c r="H17" s="55">
        <f>G17*D17</f>
        <v>0</v>
      </c>
      <c r="I17" s="56">
        <f>C17*G17</f>
        <v>0</v>
      </c>
      <c r="J17" s="54">
        <f t="shared" si="0"/>
        <v>0</v>
      </c>
      <c r="K17" s="54">
        <f>G17*E17</f>
        <v>0</v>
      </c>
    </row>
    <row r="18" spans="1:11" s="13" customFormat="1" ht="48" outlineLevel="1">
      <c r="A18" s="14">
        <v>35241</v>
      </c>
      <c r="B18" s="11" t="s">
        <v>32</v>
      </c>
      <c r="C18" s="51">
        <v>44</v>
      </c>
      <c r="D18" s="52">
        <v>9.1</v>
      </c>
      <c r="E18" s="69">
        <v>8.8</v>
      </c>
      <c r="F18" s="53">
        <v>80</v>
      </c>
      <c r="G18" s="54"/>
      <c r="H18" s="55">
        <f aca="true" t="shared" si="1" ref="H18:H39">G18*D18</f>
        <v>0</v>
      </c>
      <c r="I18" s="56">
        <f aca="true" t="shared" si="2" ref="I18:I39">C18*G18</f>
        <v>0</v>
      </c>
      <c r="J18" s="54">
        <f t="shared" si="0"/>
        <v>0</v>
      </c>
      <c r="K18" s="54">
        <f aca="true" t="shared" si="3" ref="K18:K39">G18*E18</f>
        <v>0</v>
      </c>
    </row>
    <row r="19" spans="1:11" s="13" customFormat="1" ht="48" outlineLevel="1">
      <c r="A19" s="14">
        <v>35341</v>
      </c>
      <c r="B19" s="11" t="s">
        <v>33</v>
      </c>
      <c r="C19" s="51">
        <v>44</v>
      </c>
      <c r="D19" s="52">
        <v>9.1</v>
      </c>
      <c r="E19" s="69">
        <v>8.8</v>
      </c>
      <c r="F19" s="53">
        <v>80</v>
      </c>
      <c r="G19" s="54"/>
      <c r="H19" s="55">
        <f t="shared" si="1"/>
        <v>0</v>
      </c>
      <c r="I19" s="56">
        <f t="shared" si="2"/>
        <v>0</v>
      </c>
      <c r="J19" s="54">
        <f t="shared" si="0"/>
        <v>0</v>
      </c>
      <c r="K19" s="54">
        <f t="shared" si="3"/>
        <v>0</v>
      </c>
    </row>
    <row r="20" spans="1:11" s="13" customFormat="1" ht="48" outlineLevel="1">
      <c r="A20" s="14">
        <v>35257</v>
      </c>
      <c r="B20" s="11" t="s">
        <v>34</v>
      </c>
      <c r="C20" s="51">
        <v>40</v>
      </c>
      <c r="D20" s="52">
        <v>9.1</v>
      </c>
      <c r="E20" s="69">
        <v>8.8</v>
      </c>
      <c r="F20" s="53">
        <v>80</v>
      </c>
      <c r="G20" s="54"/>
      <c r="H20" s="55">
        <f aca="true" t="shared" si="4" ref="H20:H27">G20*D20</f>
        <v>0</v>
      </c>
      <c r="I20" s="56">
        <f aca="true" t="shared" si="5" ref="I20:I27">C20*G20</f>
        <v>0</v>
      </c>
      <c r="J20" s="54">
        <f t="shared" si="0"/>
        <v>0</v>
      </c>
      <c r="K20" s="54">
        <f aca="true" t="shared" si="6" ref="K20:K27">G20*E20</f>
        <v>0</v>
      </c>
    </row>
    <row r="21" spans="1:11" s="13" customFormat="1" ht="48" outlineLevel="1">
      <c r="A21" s="14">
        <v>35242</v>
      </c>
      <c r="B21" s="11" t="s">
        <v>35</v>
      </c>
      <c r="C21" s="51">
        <v>40</v>
      </c>
      <c r="D21" s="52">
        <f>E21+0.3</f>
        <v>9.5</v>
      </c>
      <c r="E21" s="69">
        <v>9.2</v>
      </c>
      <c r="F21" s="53">
        <v>80</v>
      </c>
      <c r="G21" s="54"/>
      <c r="H21" s="55">
        <f t="shared" si="4"/>
        <v>0</v>
      </c>
      <c r="I21" s="56">
        <f t="shared" si="5"/>
        <v>0</v>
      </c>
      <c r="J21" s="54">
        <f t="shared" si="0"/>
        <v>0</v>
      </c>
      <c r="K21" s="54">
        <f t="shared" si="6"/>
        <v>0</v>
      </c>
    </row>
    <row r="22" spans="1:11" s="13" customFormat="1" ht="48" outlineLevel="1">
      <c r="A22" s="14">
        <v>35282</v>
      </c>
      <c r="B22" s="11" t="s">
        <v>36</v>
      </c>
      <c r="C22" s="51">
        <v>48</v>
      </c>
      <c r="D22" s="52">
        <f>E22+0.3</f>
        <v>11.34</v>
      </c>
      <c r="E22" s="69">
        <v>11.04</v>
      </c>
      <c r="F22" s="53">
        <v>80</v>
      </c>
      <c r="G22" s="54"/>
      <c r="H22" s="55">
        <f t="shared" si="4"/>
        <v>0</v>
      </c>
      <c r="I22" s="56">
        <f t="shared" si="5"/>
        <v>0</v>
      </c>
      <c r="J22" s="54">
        <f t="shared" si="0"/>
        <v>0</v>
      </c>
      <c r="K22" s="54">
        <f t="shared" si="6"/>
        <v>0</v>
      </c>
    </row>
    <row r="23" spans="1:11" s="13" customFormat="1" ht="48" outlineLevel="1">
      <c r="A23" s="14">
        <v>35262</v>
      </c>
      <c r="B23" s="11" t="s">
        <v>37</v>
      </c>
      <c r="C23" s="51">
        <v>36</v>
      </c>
      <c r="D23" s="52">
        <f aca="true" t="shared" si="7" ref="D23:D39">E23+0.3</f>
        <v>8.58</v>
      </c>
      <c r="E23" s="69">
        <v>8.28</v>
      </c>
      <c r="F23" s="53">
        <v>80</v>
      </c>
      <c r="G23" s="54"/>
      <c r="H23" s="55">
        <f t="shared" si="4"/>
        <v>0</v>
      </c>
      <c r="I23" s="56">
        <f t="shared" si="5"/>
        <v>0</v>
      </c>
      <c r="J23" s="54">
        <f t="shared" si="0"/>
        <v>0</v>
      </c>
      <c r="K23" s="54">
        <f t="shared" si="6"/>
        <v>0</v>
      </c>
    </row>
    <row r="24" spans="1:11" s="13" customFormat="1" ht="48" outlineLevel="1">
      <c r="A24" s="14">
        <v>35252</v>
      </c>
      <c r="B24" s="11" t="s">
        <v>38</v>
      </c>
      <c r="C24" s="51">
        <v>36</v>
      </c>
      <c r="D24" s="52">
        <f t="shared" si="7"/>
        <v>8.58</v>
      </c>
      <c r="E24" s="69">
        <v>8.28</v>
      </c>
      <c r="F24" s="53">
        <v>80</v>
      </c>
      <c r="G24" s="54"/>
      <c r="H24" s="55">
        <f t="shared" si="4"/>
        <v>0</v>
      </c>
      <c r="I24" s="56">
        <f t="shared" si="5"/>
        <v>0</v>
      </c>
      <c r="J24" s="54">
        <f t="shared" si="0"/>
        <v>0</v>
      </c>
      <c r="K24" s="54">
        <f t="shared" si="6"/>
        <v>0</v>
      </c>
    </row>
    <row r="25" spans="1:11" s="13" customFormat="1" ht="48" outlineLevel="1">
      <c r="A25" s="14">
        <v>35271</v>
      </c>
      <c r="B25" s="11" t="s">
        <v>39</v>
      </c>
      <c r="C25" s="51">
        <v>36</v>
      </c>
      <c r="D25" s="52">
        <f t="shared" si="7"/>
        <v>8.940000000000001</v>
      </c>
      <c r="E25" s="69">
        <v>8.64</v>
      </c>
      <c r="F25" s="53">
        <v>80</v>
      </c>
      <c r="G25" s="54"/>
      <c r="H25" s="55">
        <f t="shared" si="4"/>
        <v>0</v>
      </c>
      <c r="I25" s="56">
        <f t="shared" si="5"/>
        <v>0</v>
      </c>
      <c r="J25" s="54">
        <f t="shared" si="0"/>
        <v>0</v>
      </c>
      <c r="K25" s="54">
        <f t="shared" si="6"/>
        <v>0</v>
      </c>
    </row>
    <row r="26" spans="1:11" s="13" customFormat="1" ht="48" outlineLevel="1">
      <c r="A26" s="14">
        <v>35243</v>
      </c>
      <c r="B26" s="11" t="s">
        <v>40</v>
      </c>
      <c r="C26" s="51">
        <v>36</v>
      </c>
      <c r="D26" s="52">
        <f t="shared" si="7"/>
        <v>9.3</v>
      </c>
      <c r="E26" s="69">
        <v>9</v>
      </c>
      <c r="F26" s="53">
        <v>80</v>
      </c>
      <c r="G26" s="54"/>
      <c r="H26" s="55">
        <f t="shared" si="4"/>
        <v>0</v>
      </c>
      <c r="I26" s="56">
        <f t="shared" si="5"/>
        <v>0</v>
      </c>
      <c r="J26" s="54">
        <f t="shared" si="0"/>
        <v>0</v>
      </c>
      <c r="K26" s="54">
        <f t="shared" si="6"/>
        <v>0</v>
      </c>
    </row>
    <row r="27" spans="1:11" s="13" customFormat="1" ht="48" outlineLevel="1">
      <c r="A27" s="14">
        <v>35343</v>
      </c>
      <c r="B27" s="11" t="s">
        <v>41</v>
      </c>
      <c r="C27" s="51">
        <v>36</v>
      </c>
      <c r="D27" s="52">
        <f t="shared" si="7"/>
        <v>9.3</v>
      </c>
      <c r="E27" s="69">
        <v>9</v>
      </c>
      <c r="F27" s="53">
        <v>80</v>
      </c>
      <c r="G27" s="54"/>
      <c r="H27" s="55">
        <f t="shared" si="4"/>
        <v>0</v>
      </c>
      <c r="I27" s="56">
        <f t="shared" si="5"/>
        <v>0</v>
      </c>
      <c r="J27" s="54">
        <f t="shared" si="0"/>
        <v>0</v>
      </c>
      <c r="K27" s="54">
        <f t="shared" si="6"/>
        <v>0</v>
      </c>
    </row>
    <row r="28" spans="1:11" s="13" customFormat="1" ht="48" outlineLevel="1">
      <c r="A28" s="14">
        <v>35253</v>
      </c>
      <c r="B28" s="11" t="s">
        <v>42</v>
      </c>
      <c r="C28" s="51">
        <v>32</v>
      </c>
      <c r="D28" s="52">
        <f t="shared" si="7"/>
        <v>8.3</v>
      </c>
      <c r="E28" s="69">
        <v>8</v>
      </c>
      <c r="F28" s="53">
        <v>80</v>
      </c>
      <c r="G28" s="54"/>
      <c r="H28" s="55">
        <f t="shared" si="1"/>
        <v>0</v>
      </c>
      <c r="I28" s="56">
        <f t="shared" si="2"/>
        <v>0</v>
      </c>
      <c r="J28" s="54">
        <f t="shared" si="0"/>
        <v>0</v>
      </c>
      <c r="K28" s="54">
        <f t="shared" si="3"/>
        <v>0</v>
      </c>
    </row>
    <row r="29" spans="1:11" s="13" customFormat="1" ht="48" outlineLevel="1">
      <c r="A29" s="14">
        <v>35248</v>
      </c>
      <c r="B29" s="11" t="s">
        <v>43</v>
      </c>
      <c r="C29" s="51">
        <v>33</v>
      </c>
      <c r="D29" s="52">
        <f t="shared" si="7"/>
        <v>9.21</v>
      </c>
      <c r="E29" s="69">
        <v>8.91</v>
      </c>
      <c r="F29" s="53">
        <v>80</v>
      </c>
      <c r="G29" s="54"/>
      <c r="H29" s="55">
        <f t="shared" si="1"/>
        <v>0</v>
      </c>
      <c r="I29" s="56">
        <f t="shared" si="2"/>
        <v>0</v>
      </c>
      <c r="J29" s="54">
        <f t="shared" si="0"/>
        <v>0</v>
      </c>
      <c r="K29" s="54">
        <f t="shared" si="3"/>
        <v>0</v>
      </c>
    </row>
    <row r="30" spans="1:11" s="13" customFormat="1" ht="48" outlineLevel="1">
      <c r="A30" s="14">
        <v>35258</v>
      </c>
      <c r="B30" s="11" t="s">
        <v>44</v>
      </c>
      <c r="C30" s="51">
        <v>33</v>
      </c>
      <c r="D30" s="52">
        <f t="shared" si="7"/>
        <v>9.21</v>
      </c>
      <c r="E30" s="69">
        <v>8.91</v>
      </c>
      <c r="F30" s="53">
        <v>80</v>
      </c>
      <c r="G30" s="54"/>
      <c r="H30" s="55">
        <f t="shared" si="1"/>
        <v>0</v>
      </c>
      <c r="I30" s="56">
        <f t="shared" si="2"/>
        <v>0</v>
      </c>
      <c r="J30" s="54">
        <f t="shared" si="0"/>
        <v>0</v>
      </c>
      <c r="K30" s="54">
        <f t="shared" si="3"/>
        <v>0</v>
      </c>
    </row>
    <row r="31" spans="1:11" s="13" customFormat="1" ht="48" outlineLevel="1">
      <c r="A31" s="14">
        <v>35244</v>
      </c>
      <c r="B31" s="11" t="s">
        <v>45</v>
      </c>
      <c r="C31" s="51">
        <v>33</v>
      </c>
      <c r="D31" s="52">
        <f t="shared" si="7"/>
        <v>9.540000000000001</v>
      </c>
      <c r="E31" s="69">
        <v>9.24</v>
      </c>
      <c r="F31" s="53">
        <v>80</v>
      </c>
      <c r="G31" s="54"/>
      <c r="H31" s="55">
        <f t="shared" si="1"/>
        <v>0</v>
      </c>
      <c r="I31" s="56">
        <f t="shared" si="2"/>
        <v>0</v>
      </c>
      <c r="J31" s="54">
        <f t="shared" si="0"/>
        <v>0</v>
      </c>
      <c r="K31" s="54">
        <f t="shared" si="3"/>
        <v>0</v>
      </c>
    </row>
    <row r="32" spans="1:11" s="13" customFormat="1" ht="48" outlineLevel="1">
      <c r="A32" s="14">
        <v>35254</v>
      </c>
      <c r="B32" s="11" t="s">
        <v>46</v>
      </c>
      <c r="C32" s="51">
        <v>32</v>
      </c>
      <c r="D32" s="52">
        <f t="shared" si="7"/>
        <v>9.260000000000002</v>
      </c>
      <c r="E32" s="69">
        <v>8.96</v>
      </c>
      <c r="F32" s="53">
        <v>80</v>
      </c>
      <c r="G32" s="54"/>
      <c r="H32" s="55">
        <f t="shared" si="1"/>
        <v>0</v>
      </c>
      <c r="I32" s="56">
        <f t="shared" si="2"/>
        <v>0</v>
      </c>
      <c r="J32" s="54">
        <f t="shared" si="0"/>
        <v>0</v>
      </c>
      <c r="K32" s="54">
        <f t="shared" si="3"/>
        <v>0</v>
      </c>
    </row>
    <row r="33" spans="1:11" s="13" customFormat="1" ht="48" outlineLevel="1">
      <c r="A33" s="14">
        <v>35245</v>
      </c>
      <c r="B33" s="11" t="s">
        <v>47</v>
      </c>
      <c r="C33" s="51">
        <v>30</v>
      </c>
      <c r="D33" s="52">
        <f t="shared" si="7"/>
        <v>9.3</v>
      </c>
      <c r="E33" s="69">
        <v>9</v>
      </c>
      <c r="F33" s="53">
        <v>80</v>
      </c>
      <c r="G33" s="54"/>
      <c r="H33" s="55">
        <f t="shared" si="1"/>
        <v>0</v>
      </c>
      <c r="I33" s="56">
        <f t="shared" si="2"/>
        <v>0</v>
      </c>
      <c r="J33" s="54">
        <f t="shared" si="0"/>
        <v>0</v>
      </c>
      <c r="K33" s="54">
        <f t="shared" si="3"/>
        <v>0</v>
      </c>
    </row>
    <row r="34" spans="1:11" s="13" customFormat="1" ht="48" outlineLevel="1">
      <c r="A34" s="14">
        <v>35345</v>
      </c>
      <c r="B34" s="11" t="s">
        <v>48</v>
      </c>
      <c r="C34" s="51">
        <v>30</v>
      </c>
      <c r="D34" s="52">
        <f t="shared" si="7"/>
        <v>9.3</v>
      </c>
      <c r="E34" s="69">
        <v>9</v>
      </c>
      <c r="F34" s="53">
        <v>80</v>
      </c>
      <c r="G34" s="54"/>
      <c r="H34" s="55">
        <f t="shared" si="1"/>
        <v>0</v>
      </c>
      <c r="I34" s="56">
        <f t="shared" si="2"/>
        <v>0</v>
      </c>
      <c r="J34" s="54">
        <f t="shared" si="0"/>
        <v>0</v>
      </c>
      <c r="K34" s="54">
        <f t="shared" si="3"/>
        <v>0</v>
      </c>
    </row>
    <row r="35" spans="1:11" s="13" customFormat="1" ht="48" outlineLevel="1">
      <c r="A35" s="14">
        <v>35255</v>
      </c>
      <c r="B35" s="11" t="s">
        <v>49</v>
      </c>
      <c r="C35" s="51">
        <v>30</v>
      </c>
      <c r="D35" s="52">
        <f t="shared" si="7"/>
        <v>9.3</v>
      </c>
      <c r="E35" s="69">
        <v>9</v>
      </c>
      <c r="F35" s="53">
        <v>80</v>
      </c>
      <c r="G35" s="54"/>
      <c r="H35" s="55">
        <f t="shared" si="1"/>
        <v>0</v>
      </c>
      <c r="I35" s="56">
        <f t="shared" si="2"/>
        <v>0</v>
      </c>
      <c r="J35" s="54">
        <f t="shared" si="0"/>
        <v>0</v>
      </c>
      <c r="K35" s="54">
        <f t="shared" si="3"/>
        <v>0</v>
      </c>
    </row>
    <row r="36" spans="1:11" s="13" customFormat="1" ht="36" outlineLevel="1">
      <c r="A36" s="14">
        <v>35265</v>
      </c>
      <c r="B36" s="11" t="s">
        <v>50</v>
      </c>
      <c r="C36" s="51">
        <v>30</v>
      </c>
      <c r="D36" s="52">
        <f t="shared" si="7"/>
        <v>9.3</v>
      </c>
      <c r="E36" s="69">
        <v>9</v>
      </c>
      <c r="F36" s="53">
        <v>80</v>
      </c>
      <c r="G36" s="54"/>
      <c r="H36" s="55">
        <f t="shared" si="1"/>
        <v>0</v>
      </c>
      <c r="I36" s="56">
        <f t="shared" si="2"/>
        <v>0</v>
      </c>
      <c r="J36" s="54">
        <f t="shared" si="0"/>
        <v>0</v>
      </c>
      <c r="K36" s="54">
        <f t="shared" si="3"/>
        <v>0</v>
      </c>
    </row>
    <row r="37" spans="1:11" s="13" customFormat="1" ht="48" outlineLevel="1">
      <c r="A37" s="14">
        <v>35246</v>
      </c>
      <c r="B37" s="11" t="s">
        <v>51</v>
      </c>
      <c r="C37" s="51">
        <v>24</v>
      </c>
      <c r="D37" s="52">
        <f t="shared" si="7"/>
        <v>8.700000000000001</v>
      </c>
      <c r="E37" s="69">
        <v>8.4</v>
      </c>
      <c r="F37" s="53">
        <v>80</v>
      </c>
      <c r="G37" s="54"/>
      <c r="H37" s="55">
        <f t="shared" si="1"/>
        <v>0</v>
      </c>
      <c r="I37" s="56">
        <f t="shared" si="2"/>
        <v>0</v>
      </c>
      <c r="J37" s="54">
        <f t="shared" si="0"/>
        <v>0</v>
      </c>
      <c r="K37" s="54">
        <f t="shared" si="3"/>
        <v>0</v>
      </c>
    </row>
    <row r="38" spans="1:11" s="13" customFormat="1" ht="48" outlineLevel="1">
      <c r="A38" s="14">
        <v>35346</v>
      </c>
      <c r="B38" s="11" t="s">
        <v>52</v>
      </c>
      <c r="C38" s="51">
        <v>24</v>
      </c>
      <c r="D38" s="52">
        <f t="shared" si="7"/>
        <v>8.700000000000001</v>
      </c>
      <c r="E38" s="69">
        <v>8.4</v>
      </c>
      <c r="F38" s="53">
        <v>80</v>
      </c>
      <c r="G38" s="54"/>
      <c r="H38" s="55">
        <f t="shared" si="1"/>
        <v>0</v>
      </c>
      <c r="I38" s="56">
        <f t="shared" si="2"/>
        <v>0</v>
      </c>
      <c r="J38" s="54">
        <f t="shared" si="0"/>
        <v>0</v>
      </c>
      <c r="K38" s="54">
        <f t="shared" si="3"/>
        <v>0</v>
      </c>
    </row>
    <row r="39" spans="1:11" s="13" customFormat="1" ht="48" outlineLevel="1">
      <c r="A39" s="14">
        <v>35256</v>
      </c>
      <c r="B39" s="11" t="s">
        <v>53</v>
      </c>
      <c r="C39" s="51">
        <v>24</v>
      </c>
      <c r="D39" s="52">
        <f t="shared" si="7"/>
        <v>8.700000000000001</v>
      </c>
      <c r="E39" s="69">
        <v>8.4</v>
      </c>
      <c r="F39" s="53">
        <v>80</v>
      </c>
      <c r="G39" s="54"/>
      <c r="H39" s="55">
        <f t="shared" si="1"/>
        <v>0</v>
      </c>
      <c r="I39" s="56">
        <f t="shared" si="2"/>
        <v>0</v>
      </c>
      <c r="J39" s="54">
        <f t="shared" si="0"/>
        <v>0</v>
      </c>
      <c r="K39" s="54">
        <f t="shared" si="3"/>
        <v>0</v>
      </c>
    </row>
    <row r="40" spans="1:11" s="13" customFormat="1" ht="12" outlineLevel="1">
      <c r="A40" s="14"/>
      <c r="B40" s="11"/>
      <c r="C40" s="51"/>
      <c r="D40" s="52"/>
      <c r="E40" s="69"/>
      <c r="F40" s="53"/>
      <c r="G40" s="54"/>
      <c r="H40" s="55">
        <f aca="true" t="shared" si="8" ref="H40:H45">G40*D40</f>
        <v>0</v>
      </c>
      <c r="I40" s="56">
        <f aca="true" t="shared" si="9" ref="I40:I45">C40*G40</f>
        <v>0</v>
      </c>
      <c r="J40" s="54">
        <f t="shared" si="0"/>
        <v>0</v>
      </c>
      <c r="K40" s="54">
        <f aca="true" t="shared" si="10" ref="K40:K45">G40*E40</f>
        <v>0</v>
      </c>
    </row>
    <row r="41" spans="1:11" s="13" customFormat="1" ht="12" outlineLevel="1">
      <c r="A41" s="14"/>
      <c r="B41" s="11"/>
      <c r="C41" s="51"/>
      <c r="D41" s="52"/>
      <c r="E41" s="69"/>
      <c r="F41" s="53"/>
      <c r="G41" s="54"/>
      <c r="H41" s="55">
        <f t="shared" si="8"/>
        <v>0</v>
      </c>
      <c r="I41" s="56">
        <f t="shared" si="9"/>
        <v>0</v>
      </c>
      <c r="J41" s="54">
        <f t="shared" si="0"/>
        <v>0</v>
      </c>
      <c r="K41" s="54">
        <f t="shared" si="10"/>
        <v>0</v>
      </c>
    </row>
    <row r="42" spans="1:11" s="13" customFormat="1" ht="12" outlineLevel="1">
      <c r="A42" s="14"/>
      <c r="B42" s="11"/>
      <c r="C42" s="51"/>
      <c r="D42" s="52"/>
      <c r="E42" s="69"/>
      <c r="F42" s="53"/>
      <c r="G42" s="54"/>
      <c r="H42" s="55">
        <f t="shared" si="8"/>
        <v>0</v>
      </c>
      <c r="I42" s="56">
        <f t="shared" si="9"/>
        <v>0</v>
      </c>
      <c r="J42" s="54">
        <f t="shared" si="0"/>
        <v>0</v>
      </c>
      <c r="K42" s="54">
        <f t="shared" si="10"/>
        <v>0</v>
      </c>
    </row>
    <row r="43" spans="1:11" s="13" customFormat="1" ht="12" outlineLevel="1">
      <c r="A43" s="14"/>
      <c r="B43" s="11"/>
      <c r="C43" s="51"/>
      <c r="D43" s="52"/>
      <c r="E43" s="69"/>
      <c r="F43" s="53"/>
      <c r="G43" s="54"/>
      <c r="H43" s="55">
        <f t="shared" si="8"/>
        <v>0</v>
      </c>
      <c r="I43" s="56">
        <f t="shared" si="9"/>
        <v>0</v>
      </c>
      <c r="J43" s="54">
        <f t="shared" si="0"/>
        <v>0</v>
      </c>
      <c r="K43" s="54">
        <f t="shared" si="10"/>
        <v>0</v>
      </c>
    </row>
    <row r="44" spans="1:11" s="13" customFormat="1" ht="12" outlineLevel="1">
      <c r="A44" s="14"/>
      <c r="B44" s="11"/>
      <c r="C44" s="51"/>
      <c r="D44" s="52"/>
      <c r="E44" s="69"/>
      <c r="F44" s="53"/>
      <c r="G44" s="54"/>
      <c r="H44" s="55">
        <f t="shared" si="8"/>
        <v>0</v>
      </c>
      <c r="I44" s="56">
        <f t="shared" si="9"/>
        <v>0</v>
      </c>
      <c r="J44" s="54">
        <f t="shared" si="0"/>
        <v>0</v>
      </c>
      <c r="K44" s="54">
        <f t="shared" si="10"/>
        <v>0</v>
      </c>
    </row>
    <row r="45" spans="1:11" s="13" customFormat="1" ht="12" outlineLevel="1">
      <c r="A45" s="14"/>
      <c r="B45" s="11"/>
      <c r="C45" s="51"/>
      <c r="D45" s="52"/>
      <c r="E45" s="69"/>
      <c r="F45" s="53"/>
      <c r="G45" s="54"/>
      <c r="H45" s="55">
        <f t="shared" si="8"/>
        <v>0</v>
      </c>
      <c r="I45" s="56">
        <f t="shared" si="9"/>
        <v>0</v>
      </c>
      <c r="J45" s="54">
        <f t="shared" si="0"/>
        <v>0</v>
      </c>
      <c r="K45" s="54">
        <f t="shared" si="10"/>
        <v>0</v>
      </c>
    </row>
    <row r="46" spans="1:11" s="13" customFormat="1" ht="12" customHeight="1">
      <c r="A46" s="27"/>
      <c r="B46" s="28"/>
      <c r="C46" s="28"/>
      <c r="D46" s="15"/>
      <c r="E46" s="15"/>
      <c r="F46" s="15"/>
      <c r="G46" s="8"/>
      <c r="H46" s="15"/>
      <c r="I46" s="16"/>
      <c r="J46" s="12"/>
      <c r="K46" s="12"/>
    </row>
    <row r="47" spans="1:11" s="13" customFormat="1" ht="12" customHeight="1" thickBot="1">
      <c r="A47" s="15"/>
      <c r="B47" s="15"/>
      <c r="C47" s="15"/>
      <c r="D47" s="15"/>
      <c r="E47" s="15"/>
      <c r="F47" s="15"/>
      <c r="G47" s="8"/>
      <c r="H47" s="15"/>
      <c r="I47" s="16"/>
      <c r="J47" s="78"/>
      <c r="K47" s="78"/>
    </row>
    <row r="48" spans="1:11" s="18" customFormat="1" ht="13.5" thickBot="1">
      <c r="A48" s="19"/>
      <c r="B48" s="19"/>
      <c r="C48" s="17"/>
      <c r="D48" s="63"/>
      <c r="E48" s="63"/>
      <c r="F48" s="63"/>
      <c r="G48" s="48" t="s">
        <v>7</v>
      </c>
      <c r="H48" s="21" t="s">
        <v>21</v>
      </c>
      <c r="I48" s="48" t="s">
        <v>11</v>
      </c>
      <c r="J48" s="22" t="s">
        <v>9</v>
      </c>
      <c r="K48" s="48" t="s">
        <v>25</v>
      </c>
    </row>
    <row r="49" spans="2:11" s="18" customFormat="1" ht="12">
      <c r="B49" s="50" t="s">
        <v>29</v>
      </c>
      <c r="C49" s="61"/>
      <c r="D49" s="34"/>
      <c r="E49" s="34"/>
      <c r="F49" s="64"/>
      <c r="G49" s="49">
        <f>G15</f>
        <v>0</v>
      </c>
      <c r="H49" s="23">
        <f>H15</f>
        <v>0</v>
      </c>
      <c r="I49" s="49">
        <f>I15</f>
        <v>0</v>
      </c>
      <c r="J49" s="47">
        <f>J15</f>
        <v>0</v>
      </c>
      <c r="K49" s="49">
        <f>K15</f>
        <v>0</v>
      </c>
    </row>
    <row r="50" spans="4:11" ht="12.75">
      <c r="D50" s="6"/>
      <c r="E50" s="6"/>
      <c r="F50" s="6"/>
      <c r="G50" s="33"/>
      <c r="H50" s="6"/>
      <c r="I50" s="67"/>
      <c r="J50" s="35"/>
      <c r="K50" s="35"/>
    </row>
    <row r="51" spans="9:11" ht="12.75">
      <c r="I51" s="67"/>
      <c r="J51" s="36"/>
      <c r="K51" s="36"/>
    </row>
    <row r="52" spans="9:11" ht="12.75">
      <c r="I52" s="67"/>
      <c r="J52" s="36"/>
      <c r="K52" s="36"/>
    </row>
    <row r="53" spans="9:11" ht="12.75">
      <c r="I53" s="67"/>
      <c r="J53" s="36"/>
      <c r="K53" s="36"/>
    </row>
    <row r="54" spans="9:11" ht="12.75">
      <c r="I54" s="67"/>
      <c r="J54" s="36"/>
      <c r="K54" s="36"/>
    </row>
    <row r="55" spans="1:11" ht="12.75">
      <c r="A55" s="29"/>
      <c r="B55" s="29"/>
      <c r="C55" s="62"/>
      <c r="D55" s="62"/>
      <c r="E55" s="62"/>
      <c r="F55" s="62"/>
      <c r="G55" s="29"/>
      <c r="H55" s="62"/>
      <c r="I55" s="67"/>
      <c r="J55" s="36"/>
      <c r="K55" s="36"/>
    </row>
    <row r="56" spans="1:11" ht="12.75">
      <c r="A56" s="29"/>
      <c r="B56" s="29"/>
      <c r="C56" s="62"/>
      <c r="D56" s="62"/>
      <c r="E56" s="62"/>
      <c r="F56" s="62"/>
      <c r="G56" s="29"/>
      <c r="H56" s="62"/>
      <c r="I56" s="67"/>
      <c r="J56" s="36"/>
      <c r="K56" s="36"/>
    </row>
    <row r="57" spans="1:11" ht="12.75">
      <c r="A57" s="29"/>
      <c r="B57" s="29"/>
      <c r="C57" s="62"/>
      <c r="D57" s="62"/>
      <c r="E57" s="62"/>
      <c r="F57" s="62"/>
      <c r="G57" s="29"/>
      <c r="H57" s="62"/>
      <c r="I57" s="67"/>
      <c r="J57" s="35"/>
      <c r="K57" s="35"/>
    </row>
    <row r="58" spans="1:11" ht="12.75">
      <c r="A58" s="24"/>
      <c r="B58" s="158"/>
      <c r="C58" s="31"/>
      <c r="D58" s="65"/>
      <c r="E58" s="65"/>
      <c r="F58" s="65"/>
      <c r="G58" s="24"/>
      <c r="H58" s="65"/>
      <c r="I58" s="67"/>
      <c r="J58" s="36"/>
      <c r="K58" s="36"/>
    </row>
    <row r="59" spans="1:11" ht="12.75">
      <c r="A59" s="24"/>
      <c r="B59" s="158"/>
      <c r="C59" s="31"/>
      <c r="D59" s="65"/>
      <c r="E59" s="65"/>
      <c r="F59" s="65"/>
      <c r="G59" s="24"/>
      <c r="H59" s="65"/>
      <c r="I59" s="67"/>
      <c r="J59" s="36"/>
      <c r="K59" s="36"/>
    </row>
    <row r="60" spans="1:11" ht="14.25" customHeight="1">
      <c r="A60" s="24"/>
      <c r="B60" s="158"/>
      <c r="C60" s="31"/>
      <c r="D60" s="65"/>
      <c r="E60" s="65"/>
      <c r="F60" s="65"/>
      <c r="G60" s="24"/>
      <c r="H60" s="65"/>
      <c r="I60" s="67"/>
      <c r="J60" s="36"/>
      <c r="K60" s="36"/>
    </row>
    <row r="61" spans="1:11" ht="11.25" customHeight="1">
      <c r="A61" s="24"/>
      <c r="B61" s="158"/>
      <c r="C61" s="31"/>
      <c r="D61" s="65"/>
      <c r="E61" s="65"/>
      <c r="F61" s="65"/>
      <c r="G61" s="24"/>
      <c r="H61" s="65"/>
      <c r="I61" s="67"/>
      <c r="J61" s="36"/>
      <c r="K61" s="36"/>
    </row>
    <row r="62" spans="1:11" ht="11.25" customHeight="1">
      <c r="A62" s="24"/>
      <c r="B62" s="31"/>
      <c r="C62" s="31"/>
      <c r="D62" s="65"/>
      <c r="E62" s="65"/>
      <c r="F62" s="65"/>
      <c r="G62" s="24"/>
      <c r="H62" s="65"/>
      <c r="I62" s="67"/>
      <c r="J62" s="36"/>
      <c r="K62" s="36"/>
    </row>
    <row r="63" spans="9:11" ht="12.75">
      <c r="I63" s="67"/>
      <c r="J63" s="36"/>
      <c r="K63" s="36"/>
    </row>
    <row r="64" spans="9:11" ht="12.75">
      <c r="I64" s="67"/>
      <c r="J64" s="36"/>
      <c r="K64" s="36"/>
    </row>
    <row r="65" spans="9:11" ht="12.75">
      <c r="I65" s="67"/>
      <c r="J65" s="36"/>
      <c r="K65" s="36"/>
    </row>
    <row r="66" spans="9:11" ht="12.75">
      <c r="I66" s="67"/>
      <c r="J66" s="36"/>
      <c r="K66" s="36"/>
    </row>
    <row r="67" spans="9:11" ht="12.75">
      <c r="I67" s="67"/>
      <c r="J67" s="36"/>
      <c r="K67" s="36"/>
    </row>
    <row r="68" spans="9:11" ht="12.75">
      <c r="I68" s="67"/>
      <c r="J68" s="36"/>
      <c r="K68" s="36"/>
    </row>
    <row r="69" spans="9:11" ht="12.75">
      <c r="I69" s="67"/>
      <c r="J69" s="36"/>
      <c r="K69" s="36"/>
    </row>
    <row r="70" spans="9:11" ht="12.75">
      <c r="I70" s="67"/>
      <c r="J70" s="36"/>
      <c r="K70" s="36"/>
    </row>
    <row r="71" spans="9:11" ht="12.75">
      <c r="I71" s="67"/>
      <c r="J71" s="36"/>
      <c r="K71" s="36"/>
    </row>
    <row r="72" spans="9:11" ht="12.75">
      <c r="I72" s="67"/>
      <c r="J72" s="35"/>
      <c r="K72" s="35"/>
    </row>
    <row r="73" spans="9:11" ht="12.75">
      <c r="I73" s="67"/>
      <c r="J73" s="36"/>
      <c r="K73" s="36"/>
    </row>
    <row r="74" spans="9:11" ht="12.75">
      <c r="I74" s="67"/>
      <c r="J74" s="36"/>
      <c r="K74" s="36"/>
    </row>
    <row r="75" spans="9:11" ht="12.75">
      <c r="I75" s="67"/>
      <c r="J75" s="36"/>
      <c r="K75" s="36"/>
    </row>
    <row r="76" spans="9:11" ht="12.75">
      <c r="I76" s="67"/>
      <c r="J76" s="35"/>
      <c r="K76" s="35"/>
    </row>
    <row r="77" spans="9:11" ht="12.75">
      <c r="I77" s="67"/>
      <c r="J77" s="36"/>
      <c r="K77" s="36"/>
    </row>
  </sheetData>
  <sheetProtection/>
  <autoFilter ref="G12:H49"/>
  <mergeCells count="24">
    <mergeCell ref="B2:H2"/>
    <mergeCell ref="A3:J3"/>
    <mergeCell ref="J5:J10"/>
    <mergeCell ref="A10:F10"/>
    <mergeCell ref="G9:H9"/>
    <mergeCell ref="A9:B9"/>
    <mergeCell ref="A7:B7"/>
    <mergeCell ref="A8:B8"/>
    <mergeCell ref="C7:D7"/>
    <mergeCell ref="C8:D8"/>
    <mergeCell ref="B58:B61"/>
    <mergeCell ref="F11:F12"/>
    <mergeCell ref="D11:D12"/>
    <mergeCell ref="C11:C12"/>
    <mergeCell ref="A14:C14"/>
    <mergeCell ref="A11:A12"/>
    <mergeCell ref="B11:B12"/>
    <mergeCell ref="E11:E12"/>
    <mergeCell ref="K5:K10"/>
    <mergeCell ref="K11:K12"/>
    <mergeCell ref="I11:I12"/>
    <mergeCell ref="F8:G8"/>
    <mergeCell ref="J11:J12"/>
    <mergeCell ref="G11:H11"/>
  </mergeCells>
  <printOptions/>
  <pageMargins left="0.23" right="0.27" top="0.13" bottom="0.23" header="0.13" footer="0.23"/>
  <pageSetup fitToHeight="1" fitToWidth="1" horizontalDpi="600" verticalDpi="600" orientation="portrait" paperSize="9" scale="51" r:id="rId1"/>
  <headerFooter alignWithMargins="0">
    <oddFooter>&amp;C&amp;D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А</cp:lastModifiedBy>
  <cp:lastPrinted>2011-04-01T16:05:24Z</cp:lastPrinted>
  <dcterms:created xsi:type="dcterms:W3CDTF">2005-10-06T09:28:47Z</dcterms:created>
  <dcterms:modified xsi:type="dcterms:W3CDTF">2011-04-01T16:06:02Z</dcterms:modified>
  <cp:category/>
  <cp:version/>
  <cp:contentType/>
  <cp:contentStatus/>
</cp:coreProperties>
</file>